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_UNEVT\Desktop\JUNIO 2021\JUNIO 2021\MODULO 2\"/>
    </mc:Choice>
  </mc:AlternateContent>
  <bookViews>
    <workbookView xWindow="0" yWindow="0" windowWidth="20460" windowHeight="7020"/>
  </bookViews>
  <sheets>
    <sheet name="M2-5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</externalReferences>
  <definedNames>
    <definedName name="\a">#REF!</definedName>
    <definedName name="_51321">#REF!</definedName>
    <definedName name="A">#REF!</definedName>
    <definedName name="A_impresión_IM">'[1]Crese-05'!$B$1:$N$14</definedName>
    <definedName name="aaaa">'[2]Crese-05'!$B$1:$N$14</definedName>
    <definedName name="Aguascalientes">[3]Listas!#REF!</definedName>
    <definedName name="AN">'[4]DCCOA-5A'!$B$1:$N$12</definedName>
    <definedName name="ANALISISOBJ">#REF!</definedName>
    <definedName name="ANEXOS">'[1]Crese-05'!$B$1:$N$14</definedName>
    <definedName name="AÑO">[5]EAIP2012!#REF!</definedName>
    <definedName name="audi">#REF!</definedName>
    <definedName name="AUTORIZADO_MES">[5]EAIP2012!#REF!</definedName>
    <definedName name="Baja_California">[3]Listas!#REF!</definedName>
    <definedName name="Baja_California_Sur">[3]Listas!#REF!</definedName>
    <definedName name="BERE">#REF!</definedName>
    <definedName name="CAEM">#REF!</definedName>
    <definedName name="Campeche">[3]Listas!#REF!</definedName>
    <definedName name="Chiapas">[3]Listas!#REF!</definedName>
    <definedName name="Chihuahua">[3]Listas!#REF!</definedName>
    <definedName name="Coahuila_de_Zaragoza">[3]Listas!#REF!</definedName>
    <definedName name="Colima">[3]Listas!#REF!</definedName>
    <definedName name="CONTROL">#REF!</definedName>
    <definedName name="cuadrosss">'[6]EDO POS FINAN'!#REF!</definedName>
    <definedName name="d">'[7]Crese-04'!#REF!</definedName>
    <definedName name="DDD" localSheetId="0">#REF!</definedName>
    <definedName name="DDD">#REF!</definedName>
    <definedName name="ddfdfd">#REF!</definedName>
    <definedName name="depreciacion" localSheetId="0">#REF!</definedName>
    <definedName name="depreciacion">#REF!</definedName>
    <definedName name="DFG" localSheetId="0">[8]Tablas!#REF!</definedName>
    <definedName name="DFG">[9]Tablas!#REF!</definedName>
    <definedName name="DIA">[5]EAIP2012!#REF!</definedName>
    <definedName name="Distrito">#REF!</definedName>
    <definedName name="Distrito_Federal">[3]Listas!#REF!</definedName>
    <definedName name="dodod">'[10]Crese-04'!#REF!</definedName>
    <definedName name="DSTRD">'[11]Crese-05'!$B$1:$N$14</definedName>
    <definedName name="Durango">[3]Listas!#REF!</definedName>
    <definedName name="E_P">'[10]Crese-04'!#REF!</definedName>
    <definedName name="E_p_m">'[10]Crese-04'!#REF!</definedName>
    <definedName name="EDO_ACTIVCons1.1">[12]Tablas!#REF!</definedName>
    <definedName name="Entidad">[3]Listas!$A$2:$A$33</definedName>
    <definedName name="ESTADO" localSheetId="0">[12]Tablas!#REF!</definedName>
    <definedName name="ESTADO">[12]Tablas!#REF!</definedName>
    <definedName name="Estru_prog">#REF!</definedName>
    <definedName name="Estructura_programativa">#REF!</definedName>
    <definedName name="estructuraprogramática">'[10]Crese-04'!#REF!</definedName>
    <definedName name="Estrutura_prog">#REF!</definedName>
    <definedName name="eter" localSheetId="0">#REF!</definedName>
    <definedName name="eter">#REF!</definedName>
    <definedName name="EVHP" localSheetId="0">[8]Tablas!#REF!</definedName>
    <definedName name="EVHP">[9]Tablas!#REF!</definedName>
    <definedName name="EWW" localSheetId="0">[8]Tablas!#REF!</definedName>
    <definedName name="EWW">[9]Tablas!#REF!</definedName>
    <definedName name="fasdfas">#REF!</definedName>
    <definedName name="fdgfg">#REF!</definedName>
    <definedName name="FEC_GRAL">[5]EAIP2012!#REF!</definedName>
    <definedName name="FF" localSheetId="0">[8]Tablas!#REF!</definedName>
    <definedName name="FF">[9]Tablas!#REF!</definedName>
    <definedName name="FFFF">#REF!</definedName>
    <definedName name="FFFFFFFFFFFF">'[13]EDO POS FINAN'!#REF!</definedName>
    <definedName name="fgd">'[11]Crese-05'!$B$1:$N$14</definedName>
    <definedName name="fofof">#REF!</definedName>
    <definedName name="FOFOF1">#REF!</definedName>
    <definedName name="FOR">#REF!</definedName>
    <definedName name="FRDF">#REF!</definedName>
    <definedName name="FRRR">#REF!</definedName>
    <definedName name="GH" localSheetId="0">[8]Tablas!#REF!</definedName>
    <definedName name="GH">[9]Tablas!#REF!</definedName>
    <definedName name="gráfico_resultado">#REF!</definedName>
    <definedName name="Guanajuato">[3]Listas!#REF!</definedName>
    <definedName name="Guerrero">[3]Listas!#REF!</definedName>
    <definedName name="GYG">'[11]Crese-05'!$B$1:$N$14</definedName>
    <definedName name="h">'[14]EDO POS FINAN'!$B$2:$S$43</definedName>
    <definedName name="hallazgos">'[10]Crese-04'!#REF!</definedName>
    <definedName name="HHH" localSheetId="0">[8]Tablas!#REF!</definedName>
    <definedName name="HHH">[9]Tablas!#REF!</definedName>
    <definedName name="Hidalgo">[3]Listas!#REF!</definedName>
    <definedName name="hola">'[15]EDO POS FINAN'!#REF!</definedName>
    <definedName name="HTML_CodePage" hidden="1">1252</definedName>
    <definedName name="HTML_Control" hidden="1">{"'Hoja1'!$C$7:$D$8","'Hoja1'!$C$7:$D$8"}</definedName>
    <definedName name="HTML_Description" hidden="1">""</definedName>
    <definedName name="HTML_Email" hidden="1">"diaz0705@mexico.com"</definedName>
    <definedName name="HTML_Header" hidden="1">"busquedas"</definedName>
    <definedName name="HTML_LastUpdate" hidden="1">"22/11/99"</definedName>
    <definedName name="HTML_LineAfter" hidden="1">TRUE</definedName>
    <definedName name="HTML_LineBefore" hidden="1">TRUE</definedName>
    <definedName name="HTML_Name" hidden="1">"add"</definedName>
    <definedName name="HTML_OBDlg2" hidden="1">TRUE</definedName>
    <definedName name="HTML_OBDlg4" hidden="1">TRUE</definedName>
    <definedName name="HTML_OS" hidden="1">0</definedName>
    <definedName name="HTML_PathFile" hidden="1">"c:\archivar\tesis\varios"</definedName>
    <definedName name="HTML_Title" hidden="1">"tonto"</definedName>
    <definedName name="ingre">[16]EG13!#REF!</definedName>
    <definedName name="ISRA" localSheetId="0">[12]Tablas!#REF!</definedName>
    <definedName name="ISRA">[9]Tablas!#REF!</definedName>
    <definedName name="Jalisco">[3]Listas!#REF!</definedName>
    <definedName name="JFJDJ">#REF!</definedName>
    <definedName name="JKLJ" localSheetId="0">#REF!</definedName>
    <definedName name="JKLJ">#REF!</definedName>
    <definedName name="JR_PAGE_ANCHOR_0_1">#REF!</definedName>
    <definedName name="KJK" localSheetId="0">#REF!</definedName>
    <definedName name="KJK">#REF!</definedName>
    <definedName name="KJL" localSheetId="0">#REF!</definedName>
    <definedName name="KJL">#REF!</definedName>
    <definedName name="KO">[12]Tablas!#REF!</definedName>
    <definedName name="L">#REF!</definedName>
    <definedName name="LI">'[17]dccoa-005c'!$B$1:$N$22</definedName>
    <definedName name="LL">'[7]Crese-04'!#REF!</definedName>
    <definedName name="LLL">'[18]DCCOA-5A'!$B$1:$N$12</definedName>
    <definedName name="lol">#REF!</definedName>
    <definedName name="LOOLLLL">[9]Tablas!#REF!</definedName>
    <definedName name="LOP">[9]Tablas!#REF!</definedName>
    <definedName name="M" localSheetId="0">[8]Tablas!#REF!</definedName>
    <definedName name="M">[9]Tablas!#REF!</definedName>
    <definedName name="mairopxs">[9]Tablas!#REF!</definedName>
    <definedName name="MES">[5]EAIP2012!#REF!</definedName>
    <definedName name="Michoacán_de_Ocampo">#REF!</definedName>
    <definedName name="MMC">#REF!</definedName>
    <definedName name="MMMMAE">'[10]Crese-04'!#REF!</definedName>
    <definedName name="MMMMMMMMMM">#REF!</definedName>
    <definedName name="Morelos">[3]Listas!#REF!</definedName>
    <definedName name="MPIO">[5]EAIP2012!#REF!</definedName>
    <definedName name="MR_cr">'[7]Crese-04'!#REF!</definedName>
    <definedName name="MRC">#REF!</definedName>
    <definedName name="MRCSOL">#REF!</definedName>
    <definedName name="Nayarit">[3]Listas!#REF!</definedName>
    <definedName name="NM" localSheetId="0">[8]Tablas!#REF!</definedName>
    <definedName name="NM">[9]Tablas!#REF!</definedName>
    <definedName name="NO_MPIO">[5]EAIP2012!#REF!</definedName>
    <definedName name="nuevag">#REF!</definedName>
    <definedName name="nuevaley">#REF!</definedName>
    <definedName name="nuevo">'[10]Crese-04'!#REF!</definedName>
    <definedName name="Nuevo_León">[3]Listas!#REF!</definedName>
    <definedName name="nunu">#REF!</definedName>
    <definedName name="Oaxaca">[3]Listas!#REF!</definedName>
    <definedName name="OBJETIVO">'[7]Crese-04'!#REF!</definedName>
    <definedName name="OBSE">#REF!</definedName>
    <definedName name="OBSERV">#REF!</definedName>
    <definedName name="OBSERVACION">#REF!</definedName>
    <definedName name="ojuguytf">#REF!</definedName>
    <definedName name="oooooppp">#REF!</definedName>
    <definedName name="otro" hidden="1">{"'Hoja1'!$C$7:$D$8","'Hoja1'!$C$7:$D$8"}</definedName>
    <definedName name="OUH">#REF!</definedName>
    <definedName name="p">'[7]Crese-04'!#REF!</definedName>
    <definedName name="PROP" localSheetId="0">[12]Tablas!#REF!</definedName>
    <definedName name="PROP">[9]Tablas!#REF!</definedName>
    <definedName name="Puebla">[3]Listas!#REF!</definedName>
    <definedName name="Querétaro">[3]Listas!#REF!</definedName>
    <definedName name="Quintana_Roo">[3]Listas!#REF!</definedName>
    <definedName name="RD">[9]Tablas!#REF!</definedName>
    <definedName name="RECOM">#REF!</definedName>
    <definedName name="RECOMENDA">#REF!</definedName>
    <definedName name="res">'[19]EDO POS FINAN'!$B$2:$S$45</definedName>
    <definedName name="REYESS">#REF!</definedName>
    <definedName name="RYTY" localSheetId="0">#REF!</definedName>
    <definedName name="RYTY">#REF!</definedName>
    <definedName name="San_Luis_Potosí">[3]Listas!#REF!</definedName>
    <definedName name="sdf">#REF!</definedName>
    <definedName name="Sinaloa">[3]Listas!#REF!</definedName>
    <definedName name="SOL">#REF!</definedName>
    <definedName name="SOL_REY">#REF!</definedName>
    <definedName name="Sonora">[3]Listas!#REF!</definedName>
    <definedName name="ssdas">#REF!</definedName>
    <definedName name="SUBA" localSheetId="0">[12]Tablas!#REF!</definedName>
    <definedName name="SUBA">[9]Tablas!#REF!</definedName>
    <definedName name="suba2">[12]Tablas!#REF!</definedName>
    <definedName name="Tabasco">[3]Listas!#REF!</definedName>
    <definedName name="Tamaulipas">[3]Listas!#REF!</definedName>
    <definedName name="thalia">'[20]EDO POS FINAN'!$B$2:$S$45</definedName>
    <definedName name="Títulos_a_imprimir_IM">'[21]EDO POS FINAN'!#REF!</definedName>
    <definedName name="Tlaxcala">[3]Listas!#REF!</definedName>
    <definedName name="tonod" hidden="1">{"'Hoja1'!$C$7:$D$8","'Hoja1'!$C$7:$D$8"}</definedName>
    <definedName name="toño">#REF!</definedName>
    <definedName name="Transf.">#REF!</definedName>
    <definedName name="tras">[3]Listas!#REF!</definedName>
    <definedName name="traspasos">#REF!</definedName>
    <definedName name="TRY" localSheetId="0">[8]Tablas!#REF!</definedName>
    <definedName name="TRY">[9]Tablas!#REF!</definedName>
    <definedName name="USMO" localSheetId="0">#REF!</definedName>
    <definedName name="USMO">#REF!</definedName>
    <definedName name="Veracruz">[3]Listas!#REF!</definedName>
    <definedName name="ws">#REF!</definedName>
    <definedName name="x" localSheetId="0">#REF!</definedName>
    <definedName name="x">#REF!</definedName>
    <definedName name="xxx">'[20]EDO POS FINAN'!$B$2:$S$45</definedName>
    <definedName name="y">'[19]EDO POS FINAN'!$B$2:$S$45</definedName>
    <definedName name="ya" hidden="1">{"'Hoja1'!$C$7:$D$8","'Hoja1'!$C$7:$D$8"}</definedName>
    <definedName name="yo" hidden="1">{"'Hoja1'!$C$7:$D$8","'Hoja1'!$C$7:$D$8"}</definedName>
    <definedName name="Yucatán">[3]Listas!#REF!</definedName>
    <definedName name="yuyu">#REF!</definedName>
    <definedName name="Zacatecas">[3]Listas!#REF!</definedName>
    <definedName name="ZINA">#REF!</definedName>
    <definedName name="zz">'[14]EDO POS FINAN'!$B$2:$S$43</definedName>
  </definedNames>
  <calcPr calcId="162913"/>
</workbook>
</file>

<file path=xl/calcChain.xml><?xml version="1.0" encoding="utf-8"?>
<calcChain xmlns="http://schemas.openxmlformats.org/spreadsheetml/2006/main">
  <c r="J50" i="1" l="1"/>
  <c r="K50" i="1" s="1"/>
  <c r="I50" i="1"/>
  <c r="G50" i="1"/>
  <c r="H50" i="1" s="1"/>
  <c r="J48" i="1"/>
  <c r="I48" i="1"/>
  <c r="F48" i="1"/>
  <c r="F46" i="1"/>
  <c r="H46" i="1" s="1"/>
  <c r="J45" i="1"/>
  <c r="F45" i="1"/>
  <c r="K44" i="1"/>
  <c r="H44" i="1"/>
  <c r="K43" i="1"/>
  <c r="H43" i="1"/>
  <c r="J41" i="1"/>
  <c r="I41" i="1"/>
  <c r="G41" i="1"/>
  <c r="K39" i="1"/>
  <c r="H39" i="1"/>
  <c r="K38" i="1"/>
  <c r="H38" i="1"/>
  <c r="K37" i="1"/>
  <c r="H37" i="1"/>
  <c r="K36" i="1"/>
  <c r="H36" i="1"/>
  <c r="K35" i="1"/>
  <c r="H35" i="1"/>
  <c r="K34" i="1"/>
  <c r="H34" i="1"/>
  <c r="K33" i="1"/>
  <c r="H33" i="1"/>
  <c r="K32" i="1"/>
  <c r="H32" i="1"/>
  <c r="J30" i="1"/>
  <c r="K30" i="1" s="1"/>
  <c r="I30" i="1"/>
  <c r="G30" i="1"/>
  <c r="F30" i="1"/>
  <c r="J22" i="1"/>
  <c r="K22" i="1" s="1"/>
  <c r="I22" i="1"/>
  <c r="G22" i="1"/>
  <c r="F22" i="1"/>
  <c r="K21" i="1"/>
  <c r="K20" i="1"/>
  <c r="K19" i="1"/>
  <c r="H19" i="1"/>
  <c r="K18" i="1"/>
  <c r="K17" i="1"/>
  <c r="H17" i="1"/>
  <c r="K16" i="1"/>
  <c r="K15" i="1"/>
  <c r="K46" i="1" l="1"/>
  <c r="K45" i="1"/>
  <c r="J52" i="1"/>
  <c r="G52" i="1"/>
  <c r="I52" i="1"/>
  <c r="G48" i="1"/>
  <c r="H48" i="1" s="1"/>
  <c r="F41" i="1"/>
  <c r="F52" i="1" s="1"/>
  <c r="H22" i="1"/>
  <c r="H30" i="1"/>
  <c r="K48" i="1"/>
  <c r="H45" i="1"/>
  <c r="H41" i="1" l="1"/>
  <c r="H52" i="1"/>
  <c r="K52" i="1"/>
  <c r="K41" i="1"/>
</calcChain>
</file>

<file path=xl/sharedStrings.xml><?xml version="1.0" encoding="utf-8"?>
<sst xmlns="http://schemas.openxmlformats.org/spreadsheetml/2006/main" count="62" uniqueCount="46">
  <si>
    <t>UNIVERSIDAD ESTATAL DEL VALLE DE TOLUCA</t>
  </si>
  <si>
    <t>Estado Analítico de Ingresos</t>
  </si>
  <si>
    <t>(Pesos)</t>
  </si>
  <si>
    <t>Rubro de Ingresos
(4)</t>
  </si>
  <si>
    <t>Ingreso</t>
  </si>
  <si>
    <t>Diferencia
(10)</t>
  </si>
  <si>
    <t>Estimado
(5)</t>
  </si>
  <si>
    <t>Ampliaciones y Reducciones
(6)</t>
  </si>
  <si>
    <t>Modificado
(7)</t>
  </si>
  <si>
    <t>Devengado
(8)</t>
  </si>
  <si>
    <t>Recaudado
(9)</t>
  </si>
  <si>
    <t>(1)</t>
  </si>
  <si>
    <t>(2)</t>
  </si>
  <si>
    <t>(3= 1 + 2)</t>
  </si>
  <si>
    <t>(4)</t>
  </si>
  <si>
    <t>(5)</t>
  </si>
  <si>
    <t>(6= 5 - 1 )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</si>
  <si>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</si>
  <si>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</si>
  <si>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</si>
  <si>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</si>
  <si>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</si>
  <si>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</si>
  <si>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Bienes, Prestación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</si>
  <si>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</si>
  <si>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</si>
  <si>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</si>
  <si>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</si>
  <si>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excedentes¹</t>
  </si>
  <si>
    <t>Estado Analítico de Ingresos
por Fuente de Financiamiento</t>
  </si>
  <si>
    <t>Diferencia</t>
  </si>
  <si>
    <t>Estimado</t>
  </si>
  <si>
    <t>Ampliaciones y 
Reducciones</t>
  </si>
  <si>
    <t>Modificado</t>
  </si>
  <si>
    <t>Devengado</t>
  </si>
  <si>
    <t>Recaudado</t>
  </si>
  <si>
    <t>Ingresos del Poder Ejecutivo Federal o Estatal y de los Muncipios</t>
  </si>
  <si>
    <t xml:space="preserve">Contribuciones de Mejoras </t>
  </si>
  <si>
    <t>Productos1</t>
  </si>
  <si>
    <t>Aprovechamientos2</t>
  </si>
  <si>
    <t>Participaciones, Aportaciones,  Convenios, Incentivos Derivados de la Colaboración Fiscal y Fondos Distintos de Aportaciones</t>
  </si>
  <si>
    <t>Ingresos de los Entes Públicos de los Poderes Legislativo y Judicial, de los Órgaos Autónomos y del Sector Paraestatal o Paramunicipal, así como de las empresas Productivas del Estado</t>
  </si>
  <si>
    <t>Ingresos por Ventas de Bienes, Prestación de Servicios y Otros Ingresos3</t>
  </si>
  <si>
    <t>Ingresos Derivados de Financiamiento</t>
  </si>
  <si>
    <t>“Bajo protesta de decir verdad declaramos que los estados financieros y sus notas, son razonablemente correctos y son responsabilidad del emisor”.</t>
  </si>
  <si>
    <t>Del 01 de Enero  al 30 de Junio  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</si>
</sst>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42" formatCode="_-&quot;$&quot;* #,##0_-;\-&quot;$&quot;* #,##0_-;_-&quot;$&quot;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_ ;\-#,##0\ "/>
    <numFmt numFmtId="165" formatCode="#,###.0;\-#,###.0"/>
    <numFmt numFmtId="166" formatCode="_-* #,##0.0_-;\-* #,##0.0_-;_-* &quot;-&quot;??_-;_-@_-"/>
    <numFmt numFmtId="167" formatCode="#,##0.0_ ;\-#,##0.0\ "/>
    <numFmt numFmtId="168" formatCode="#,##0.000000000_ ;\-#,##0.000000000\ "/>
    <numFmt numFmtId="169" formatCode="General_)"/>
    <numFmt numFmtId="170" formatCode="_-[$€-2]* #,##0.00_-;\-[$€-2]* #,##0.00_-;_-[$€-2]* &quot;-&quot;??_-"/>
    <numFmt numFmtId="171" formatCode="#,##0.0"/>
    <numFmt numFmtId="172" formatCode="_(* #,##0.00_);_(* \(#,##0.00\);_(* &quot;-&quot;??_);_(@_)"/>
    <numFmt numFmtId="173" formatCode="#,##0.0000000000"/>
    <numFmt numFmtId="174" formatCode="0.0"/>
  </numFmts>
  <fonts count="4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A7D00"/>
      <name val="Calibri"/>
      <family val="2"/>
      <scheme val="minor"/>
    </font>
    <font>
      <sz val="12"/>
      <color theme="1"/>
      <name val="Lato"/>
      <family val="2"/>
    </font>
    <font>
      <b/>
      <sz val="11"/>
      <color theme="1"/>
      <name val="Lato"/>
      <family val="2"/>
    </font>
    <font>
      <sz val="11"/>
      <color theme="1"/>
      <name val="Lato"/>
      <family val="2"/>
    </font>
    <font>
      <b/>
      <sz val="8"/>
      <color theme="1"/>
      <name val="Lato"/>
      <family val="2"/>
    </font>
    <font>
      <sz val="8"/>
      <color theme="1"/>
      <name val="Lato"/>
      <family val="2"/>
    </font>
    <font>
      <sz val="9"/>
      <color theme="1"/>
      <name val="Lato"/>
      <family val="2"/>
    </font>
    <font>
      <b/>
      <sz val="10"/>
      <color theme="1"/>
      <name val="Lato"/>
      <family val="2"/>
    </font>
    <font>
      <b/>
      <sz val="10"/>
      <color theme="0"/>
      <name val="Lato"/>
      <family val="2"/>
    </font>
    <font>
      <sz val="10"/>
      <color theme="0"/>
      <name val="Lato"/>
      <family val="2"/>
    </font>
    <font>
      <sz val="9"/>
      <color indexed="8"/>
      <name val="Lato"/>
      <family val="2"/>
    </font>
    <font>
      <sz val="9"/>
      <color rgb="FF000000"/>
      <name val="Lato"/>
      <family val="2"/>
    </font>
    <font>
      <sz val="11"/>
      <color indexed="8"/>
      <name val="Calibri"/>
      <family val="2"/>
    </font>
    <font>
      <sz val="8"/>
      <color indexed="8"/>
      <name val="Lato"/>
      <family val="2"/>
    </font>
    <font>
      <b/>
      <sz val="9"/>
      <color indexed="8"/>
      <name val="Lato"/>
      <family val="2"/>
    </font>
    <font>
      <b/>
      <sz val="9"/>
      <name val="Lato"/>
      <family val="2"/>
    </font>
    <font>
      <b/>
      <sz val="9"/>
      <color theme="1"/>
      <name val="Lato"/>
      <family val="2"/>
    </font>
    <font>
      <b/>
      <sz val="9"/>
      <color theme="0"/>
      <name val="Lato"/>
      <family val="2"/>
    </font>
    <font>
      <b/>
      <sz val="9"/>
      <color rgb="FF000000"/>
      <name val="Lato"/>
      <family val="2"/>
    </font>
    <font>
      <b/>
      <sz val="8"/>
      <color indexed="8"/>
      <name val="Lato"/>
      <family val="2"/>
    </font>
    <font>
      <sz val="8"/>
      <color rgb="FF000000"/>
      <name val="Lato"/>
      <family val="2"/>
    </font>
    <font>
      <b/>
      <sz val="8"/>
      <color rgb="FF000000"/>
      <name val="Lato"/>
      <family val="2"/>
    </font>
    <font>
      <sz val="10"/>
      <color theme="1"/>
      <name val="Lato"/>
      <family val="2"/>
    </font>
    <font>
      <sz val="10"/>
      <name val="Arial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9"/>
      <name val="Arial"/>
      <family val="2"/>
    </font>
    <font>
      <sz val="10"/>
      <color indexed="8"/>
      <name val="Arial"/>
      <family val="2"/>
    </font>
    <font>
      <sz val="11"/>
      <color indexed="60"/>
      <name val="Calibri"/>
      <family val="2"/>
    </font>
    <font>
      <sz val="10"/>
      <name val="Courier"/>
      <family val="3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55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2"/>
      </patternFill>
    </fill>
    <fill>
      <patternFill patternType="solid">
        <fgColor indexed="45"/>
      </patternFill>
    </fill>
  </fills>
  <borders count="26">
    <border>
      <left/>
      <right/>
      <top/>
      <bottom/>
      <diagonal/>
    </border>
    <border>
      <left/>
      <right/>
      <top/>
      <bottom style="double">
        <color rgb="FFFF800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355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14" fillId="0" borderId="0" applyFont="0" applyFill="0" applyBorder="0" applyAlignment="0" applyProtection="0"/>
    <xf numFmtId="169" fontId="25" fillId="0" borderId="0"/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3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26" fillId="10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7" borderId="0" applyNumberFormat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7" fillId="12" borderId="0" applyNumberFormat="0" applyBorder="0" applyAlignment="0" applyProtection="0"/>
    <xf numFmtId="0" fontId="28" fillId="3" borderId="17" applyNumberFormat="0" applyAlignment="0" applyProtection="0"/>
    <xf numFmtId="0" fontId="29" fillId="13" borderId="18" applyNumberFormat="0" applyAlignment="0" applyProtection="0"/>
    <xf numFmtId="0" fontId="2" fillId="0" borderId="1" applyNumberFormat="0" applyFill="0" applyAlignment="0" applyProtection="0"/>
    <xf numFmtId="0" fontId="30" fillId="0" borderId="19" applyNumberFormat="0" applyFill="0" applyAlignment="0" applyProtection="0"/>
    <xf numFmtId="0" fontId="31" fillId="0" borderId="0" applyNumberFormat="0" applyFill="0" applyBorder="0" applyAlignment="0" applyProtection="0"/>
    <xf numFmtId="0" fontId="26" fillId="10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6" borderId="0" applyNumberFormat="0" applyBorder="0" applyAlignment="0" applyProtection="0"/>
    <xf numFmtId="0" fontId="26" fillId="10" borderId="0" applyNumberFormat="0" applyBorder="0" applyAlignment="0" applyProtection="0"/>
    <xf numFmtId="0" fontId="26" fillId="17" borderId="0" applyNumberFormat="0" applyBorder="0" applyAlignment="0" applyProtection="0"/>
    <xf numFmtId="0" fontId="32" fillId="9" borderId="17" applyNumberFormat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0" fontId="33" fillId="18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1" fillId="0" borderId="0" applyFont="0" applyFill="0" applyBorder="0" applyAlignment="0" applyProtection="0"/>
    <xf numFmtId="173" fontId="25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35" fillId="0" borderId="0" applyFont="0" applyFill="0" applyBorder="0" applyAlignment="0" applyProtection="0">
      <alignment vertical="top"/>
    </xf>
    <xf numFmtId="44" fontId="2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6" fillId="9" borderId="0" applyNumberFormat="0" applyBorder="0" applyAlignment="0" applyProtection="0"/>
    <xf numFmtId="169" fontId="37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4" fillId="0" borderId="0"/>
    <xf numFmtId="0" fontId="1" fillId="0" borderId="0"/>
    <xf numFmtId="0" fontId="34" fillId="0" borderId="0"/>
    <xf numFmtId="0" fontId="25" fillId="0" borderId="0"/>
    <xf numFmtId="0" fontId="1" fillId="0" borderId="0"/>
    <xf numFmtId="0" fontId="25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25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25" fillId="0" borderId="0"/>
    <xf numFmtId="0" fontId="25" fillId="0" borderId="0"/>
    <xf numFmtId="0" fontId="34" fillId="0" borderId="0"/>
    <xf numFmtId="0" fontId="1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5" fillId="0" borderId="0">
      <alignment vertical="top"/>
    </xf>
    <xf numFmtId="0" fontId="35" fillId="0" borderId="0">
      <alignment vertical="top"/>
    </xf>
    <xf numFmtId="0" fontId="35" fillId="0" borderId="0">
      <alignment vertical="top"/>
    </xf>
    <xf numFmtId="0" fontId="25" fillId="0" borderId="0"/>
    <xf numFmtId="0" fontId="25" fillId="0" borderId="0"/>
    <xf numFmtId="0" fontId="1" fillId="0" borderId="0"/>
    <xf numFmtId="0" fontId="1" fillId="0" borderId="0"/>
    <xf numFmtId="0" fontId="25" fillId="0" borderId="0"/>
    <xf numFmtId="0" fontId="25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25" fillId="0" borderId="0"/>
    <xf numFmtId="0" fontId="1" fillId="0" borderId="0"/>
    <xf numFmtId="0" fontId="25" fillId="0" borderId="0"/>
    <xf numFmtId="0" fontId="25" fillId="0" borderId="0"/>
    <xf numFmtId="0" fontId="1" fillId="0" borderId="0"/>
    <xf numFmtId="0" fontId="25" fillId="0" borderId="0"/>
    <xf numFmtId="0" fontId="1" fillId="0" borderId="0"/>
    <xf numFmtId="0" fontId="25" fillId="0" borderId="0"/>
    <xf numFmtId="0" fontId="25" fillId="0" borderId="0"/>
    <xf numFmtId="0" fontId="1" fillId="0" borderId="0"/>
    <xf numFmtId="0" fontId="1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" fillId="0" borderId="0"/>
    <xf numFmtId="0" fontId="34" fillId="0" borderId="0"/>
    <xf numFmtId="0" fontId="3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25" fillId="0" borderId="0"/>
    <xf numFmtId="0" fontId="14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" fillId="0" borderId="0"/>
    <xf numFmtId="0" fontId="25" fillId="0" borderId="0"/>
    <xf numFmtId="0" fontId="34" fillId="0" borderId="0"/>
    <xf numFmtId="0" fontId="1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35" fillId="0" borderId="0">
      <alignment vertical="top"/>
    </xf>
    <xf numFmtId="0" fontId="1" fillId="0" borderId="0"/>
    <xf numFmtId="0" fontId="25" fillId="0" borderId="0"/>
    <xf numFmtId="0" fontId="1" fillId="0" borderId="0"/>
    <xf numFmtId="0" fontId="34" fillId="0" borderId="0"/>
    <xf numFmtId="0" fontId="1" fillId="0" borderId="0"/>
    <xf numFmtId="0" fontId="1" fillId="0" borderId="0"/>
    <xf numFmtId="0" fontId="35" fillId="0" borderId="0">
      <alignment vertical="top"/>
    </xf>
    <xf numFmtId="0" fontId="1" fillId="0" borderId="0"/>
    <xf numFmtId="0" fontId="25" fillId="0" borderId="0"/>
    <xf numFmtId="0" fontId="1" fillId="0" borderId="0"/>
    <xf numFmtId="0" fontId="1" fillId="0" borderId="0"/>
    <xf numFmtId="0" fontId="25" fillId="0" borderId="0"/>
    <xf numFmtId="0" fontId="25" fillId="6" borderId="20" applyNumberFormat="0" applyFont="0" applyAlignment="0" applyProtection="0"/>
    <xf numFmtId="9" fontId="2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38" fillId="3" borderId="21" applyNumberFormat="0" applyAlignment="0" applyProtection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22" applyNumberFormat="0" applyFill="0" applyAlignment="0" applyProtection="0"/>
    <xf numFmtId="0" fontId="42" fillId="0" borderId="23" applyNumberFormat="0" applyFill="0" applyAlignment="0" applyProtection="0"/>
    <xf numFmtId="0" fontId="31" fillId="0" borderId="24" applyNumberFormat="0" applyFill="0" applyAlignment="0" applyProtection="0"/>
    <xf numFmtId="0" fontId="43" fillId="0" borderId="0" applyNumberFormat="0" applyFill="0" applyBorder="0" applyAlignment="0" applyProtection="0"/>
    <xf numFmtId="0" fontId="44" fillId="0" borderId="25" applyNumberFormat="0" applyFill="0" applyAlignment="0" applyProtection="0"/>
  </cellStyleXfs>
  <cellXfs count="157">
    <xf numFmtId="0" fontId="0" fillId="0" borderId="0" xfId="0"/>
    <xf numFmtId="0" fontId="3" fillId="0" borderId="2" xfId="0" applyFont="1" applyFill="1" applyBorder="1" applyProtection="1">
      <protection locked="0"/>
    </xf>
    <xf numFmtId="0" fontId="3" fillId="0" borderId="4" xfId="0" applyFont="1" applyFill="1" applyBorder="1" applyProtection="1">
      <protection locked="0"/>
    </xf>
    <xf numFmtId="43" fontId="3" fillId="0" borderId="0" xfId="1" applyFont="1" applyFill="1" applyProtection="1">
      <protection locked="0"/>
    </xf>
    <xf numFmtId="0" fontId="3" fillId="0" borderId="0" xfId="0" applyFont="1" applyFill="1" applyProtection="1">
      <protection locked="0"/>
    </xf>
    <xf numFmtId="0" fontId="3" fillId="0" borderId="5" xfId="0" applyFont="1" applyFill="1" applyBorder="1" applyProtection="1">
      <protection locked="0"/>
    </xf>
    <xf numFmtId="0" fontId="3" fillId="0" borderId="6" xfId="0" applyFont="1" applyFill="1" applyBorder="1" applyProtection="1">
      <protection locked="0"/>
    </xf>
    <xf numFmtId="0" fontId="3" fillId="0" borderId="7" xfId="0" applyFont="1" applyFill="1" applyBorder="1" applyProtection="1">
      <protection locked="0"/>
    </xf>
    <xf numFmtId="0" fontId="3" fillId="0" borderId="9" xfId="0" applyFont="1" applyFill="1" applyBorder="1" applyProtection="1">
      <protection locked="0"/>
    </xf>
    <xf numFmtId="0" fontId="5" fillId="0" borderId="0" xfId="0" applyFont="1" applyFill="1" applyProtection="1">
      <protection locked="0"/>
    </xf>
    <xf numFmtId="0" fontId="6" fillId="0" borderId="0" xfId="2" applyFont="1" applyFill="1" applyProtection="1">
      <protection locked="0"/>
    </xf>
    <xf numFmtId="0" fontId="7" fillId="0" borderId="0" xfId="0" applyFont="1" applyFill="1" applyProtection="1">
      <protection locked="0"/>
    </xf>
    <xf numFmtId="0" fontId="6" fillId="0" borderId="0" xfId="2" applyFont="1" applyFill="1" applyAlignment="1" applyProtection="1">
      <alignment horizontal="center"/>
      <protection locked="0"/>
    </xf>
    <xf numFmtId="43" fontId="5" fillId="0" borderId="0" xfId="1" applyFont="1" applyFill="1" applyProtection="1">
      <protection locked="0"/>
    </xf>
    <xf numFmtId="0" fontId="8" fillId="0" borderId="2" xfId="0" applyFont="1" applyFill="1" applyBorder="1" applyProtection="1">
      <protection locked="0"/>
    </xf>
    <xf numFmtId="43" fontId="8" fillId="0" borderId="0" xfId="1" applyFont="1" applyFill="1" applyProtection="1">
      <protection locked="0"/>
    </xf>
    <xf numFmtId="0" fontId="8" fillId="0" borderId="0" xfId="0" applyFont="1" applyFill="1" applyProtection="1">
      <protection locked="0"/>
    </xf>
    <xf numFmtId="0" fontId="8" fillId="0" borderId="5" xfId="0" applyFont="1" applyFill="1" applyBorder="1" applyProtection="1">
      <protection locked="0"/>
    </xf>
    <xf numFmtId="37" fontId="9" fillId="0" borderId="13" xfId="1" applyNumberFormat="1" applyFont="1" applyFill="1" applyBorder="1" applyAlignment="1" applyProtection="1">
      <alignment horizontal="center" vertical="center" wrapText="1"/>
    </xf>
    <xf numFmtId="0" fontId="8" fillId="0" borderId="7" xfId="0" applyFont="1" applyFill="1" applyBorder="1" applyProtection="1">
      <protection locked="0"/>
    </xf>
    <xf numFmtId="164" fontId="10" fillId="2" borderId="13" xfId="1" quotePrefix="1" applyNumberFormat="1" applyFont="1" applyFill="1" applyBorder="1" applyAlignment="1" applyProtection="1">
      <alignment horizontal="center"/>
    </xf>
    <xf numFmtId="37" fontId="10" fillId="2" borderId="13" xfId="1" applyNumberFormat="1" applyFont="1" applyFill="1" applyBorder="1" applyAlignment="1" applyProtection="1">
      <alignment horizontal="center"/>
    </xf>
    <xf numFmtId="37" fontId="10" fillId="2" borderId="10" xfId="1" applyNumberFormat="1" applyFont="1" applyFill="1" applyBorder="1" applyAlignment="1" applyProtection="1">
      <alignment horizontal="center"/>
    </xf>
    <xf numFmtId="0" fontId="11" fillId="2" borderId="12" xfId="0" applyFont="1" applyFill="1" applyBorder="1" applyProtection="1">
      <protection locked="0"/>
    </xf>
    <xf numFmtId="0" fontId="5" fillId="0" borderId="2" xfId="0" applyFont="1" applyFill="1" applyBorder="1" applyProtection="1">
      <protection locked="0"/>
    </xf>
    <xf numFmtId="0" fontId="12" fillId="0" borderId="3" xfId="2" applyFont="1" applyFill="1" applyBorder="1" applyProtection="1">
      <protection locked="0"/>
    </xf>
    <xf numFmtId="0" fontId="12" fillId="0" borderId="4" xfId="2" applyFont="1" applyFill="1" applyBorder="1" applyProtection="1">
      <protection locked="0"/>
    </xf>
    <xf numFmtId="0" fontId="7" fillId="0" borderId="5" xfId="0" applyFont="1" applyFill="1" applyBorder="1" applyAlignment="1" applyProtection="1">
      <alignment vertical="center"/>
      <protection locked="0"/>
    </xf>
    <xf numFmtId="43" fontId="7" fillId="0" borderId="0" xfId="1" applyFont="1" applyFill="1" applyAlignment="1" applyProtection="1">
      <alignment vertical="center"/>
      <protection locked="0"/>
    </xf>
    <xf numFmtId="0" fontId="7" fillId="0" borderId="0" xfId="0" applyFont="1" applyFill="1" applyAlignment="1" applyProtection="1">
      <alignment vertical="center"/>
      <protection locked="0"/>
    </xf>
    <xf numFmtId="166" fontId="7" fillId="0" borderId="0" xfId="1" applyNumberFormat="1" applyFont="1" applyFill="1" applyAlignment="1" applyProtection="1">
      <alignment vertical="center"/>
      <protection locked="0"/>
    </xf>
    <xf numFmtId="167" fontId="7" fillId="0" borderId="0" xfId="0" applyNumberFormat="1" applyFont="1" applyFill="1" applyAlignment="1" applyProtection="1">
      <alignment vertical="center"/>
      <protection locked="0"/>
    </xf>
    <xf numFmtId="0" fontId="7" fillId="0" borderId="7" xfId="0" applyFont="1" applyFill="1" applyBorder="1" applyProtection="1">
      <protection locked="0"/>
    </xf>
    <xf numFmtId="0" fontId="15" fillId="0" borderId="8" xfId="2" applyFont="1" applyFill="1" applyBorder="1" applyAlignment="1" applyProtection="1">
      <alignment horizontal="center" vertical="center"/>
    </xf>
    <xf numFmtId="0" fontId="15" fillId="0" borderId="9" xfId="2" applyFont="1" applyFill="1" applyBorder="1" applyAlignment="1" applyProtection="1">
      <alignment wrapText="1"/>
    </xf>
    <xf numFmtId="43" fontId="7" fillId="0" borderId="0" xfId="1" applyFont="1" applyFill="1" applyProtection="1">
      <protection locked="0"/>
    </xf>
    <xf numFmtId="168" fontId="7" fillId="0" borderId="0" xfId="0" applyNumberFormat="1" applyFont="1" applyFill="1" applyProtection="1">
      <protection locked="0"/>
    </xf>
    <xf numFmtId="0" fontId="8" fillId="0" borderId="10" xfId="0" applyFont="1" applyFill="1" applyBorder="1" applyProtection="1">
      <protection locked="0"/>
    </xf>
    <xf numFmtId="0" fontId="16" fillId="0" borderId="11" xfId="2" applyFont="1" applyFill="1" applyBorder="1" applyAlignment="1" applyProtection="1">
      <alignment horizontal="centerContinuous"/>
    </xf>
    <xf numFmtId="0" fontId="16" fillId="0" borderId="12" xfId="2" applyFont="1" applyFill="1" applyBorder="1" applyAlignment="1" applyProtection="1">
      <alignment horizontal="left" wrapText="1"/>
    </xf>
    <xf numFmtId="165" fontId="8" fillId="0" borderId="0" xfId="0" applyNumberFormat="1" applyFont="1" applyFill="1" applyProtection="1">
      <protection locked="0"/>
    </xf>
    <xf numFmtId="0" fontId="8" fillId="0" borderId="0" xfId="0" applyFont="1" applyFill="1" applyProtection="1"/>
    <xf numFmtId="0" fontId="8" fillId="0" borderId="3" xfId="2" applyFont="1" applyFill="1" applyBorder="1" applyProtection="1"/>
    <xf numFmtId="0" fontId="8" fillId="0" borderId="4" xfId="2" applyFont="1" applyFill="1" applyBorder="1" applyProtection="1"/>
    <xf numFmtId="0" fontId="8" fillId="0" borderId="5" xfId="0" applyFont="1" applyFill="1" applyBorder="1" applyAlignment="1" applyProtection="1">
      <alignment vertical="center"/>
      <protection locked="0"/>
    </xf>
    <xf numFmtId="43" fontId="8" fillId="0" borderId="0" xfId="1" applyFont="1" applyFill="1" applyAlignment="1" applyProtection="1">
      <alignment vertical="center"/>
      <protection locked="0"/>
    </xf>
    <xf numFmtId="0" fontId="8" fillId="0" borderId="0" xfId="0" applyFont="1" applyFill="1" applyAlignment="1" applyProtection="1">
      <alignment vertical="center"/>
      <protection locked="0"/>
    </xf>
    <xf numFmtId="0" fontId="21" fillId="0" borderId="0" xfId="2" applyFont="1" applyFill="1" applyBorder="1" applyAlignment="1" applyProtection="1">
      <alignment horizontal="left" vertical="center"/>
    </xf>
    <xf numFmtId="0" fontId="7" fillId="0" borderId="6" xfId="0" applyFont="1" applyFill="1" applyBorder="1" applyAlignment="1" applyProtection="1">
      <alignment vertical="center"/>
    </xf>
    <xf numFmtId="0" fontId="15" fillId="0" borderId="0" xfId="2" applyFont="1" applyFill="1" applyBorder="1" applyAlignment="1" applyProtection="1">
      <alignment horizontal="center" vertical="center"/>
    </xf>
    <xf numFmtId="0" fontId="13" fillId="0" borderId="0" xfId="0" applyFont="1" applyFill="1" applyBorder="1" applyAlignment="1" applyProtection="1">
      <alignment vertical="center"/>
    </xf>
    <xf numFmtId="0" fontId="13" fillId="0" borderId="6" xfId="0" applyFont="1" applyFill="1" applyBorder="1" applyAlignment="1" applyProtection="1">
      <alignment vertical="center" wrapText="1"/>
    </xf>
    <xf numFmtId="0" fontId="7" fillId="0" borderId="0" xfId="0" applyFont="1" applyFill="1" applyBorder="1" applyAlignment="1" applyProtection="1">
      <alignment vertical="center"/>
    </xf>
    <xf numFmtId="0" fontId="22" fillId="0" borderId="6" xfId="0" applyFont="1" applyFill="1" applyBorder="1" applyAlignment="1" applyProtection="1">
      <alignment vertical="center" wrapText="1"/>
    </xf>
    <xf numFmtId="0" fontId="13" fillId="0" borderId="6" xfId="0" applyFont="1" applyFill="1" applyBorder="1" applyAlignment="1" applyProtection="1">
      <alignment horizontal="left" vertical="center" wrapText="1"/>
    </xf>
    <xf numFmtId="0" fontId="21" fillId="0" borderId="0" xfId="2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vertical="center"/>
    </xf>
    <xf numFmtId="0" fontId="6" fillId="0" borderId="6" xfId="0" applyFont="1" applyFill="1" applyBorder="1" applyAlignment="1" applyProtection="1">
      <alignment vertical="center"/>
    </xf>
    <xf numFmtId="0" fontId="16" fillId="0" borderId="0" xfId="2" applyFont="1" applyFill="1" applyBorder="1" applyAlignment="1" applyProtection="1">
      <alignment horizontal="left" vertical="center"/>
    </xf>
    <xf numFmtId="0" fontId="12" fillId="0" borderId="0" xfId="2" applyFont="1" applyFill="1" applyBorder="1" applyAlignment="1" applyProtection="1">
      <alignment horizontal="center" vertical="center"/>
    </xf>
    <xf numFmtId="0" fontId="8" fillId="0" borderId="10" xfId="0" applyFont="1" applyFill="1" applyBorder="1" applyAlignment="1" applyProtection="1">
      <alignment vertical="center"/>
      <protection locked="0"/>
    </xf>
    <xf numFmtId="0" fontId="16" fillId="0" borderId="11" xfId="2" applyFont="1" applyFill="1" applyBorder="1" applyAlignment="1" applyProtection="1">
      <alignment horizontal="centerContinuous" vertical="center"/>
    </xf>
    <xf numFmtId="0" fontId="16" fillId="0" borderId="12" xfId="2" applyFont="1" applyFill="1" applyBorder="1" applyAlignment="1" applyProtection="1">
      <alignment horizontal="left" vertical="center" wrapText="1"/>
    </xf>
    <xf numFmtId="0" fontId="6" fillId="0" borderId="0" xfId="0" applyFont="1" applyFill="1" applyProtection="1">
      <protection locked="0"/>
    </xf>
    <xf numFmtId="0" fontId="7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4" fontId="12" fillId="0" borderId="14" xfId="2" applyNumberFormat="1" applyFont="1" applyFill="1" applyBorder="1" applyAlignment="1" applyProtection="1">
      <alignment horizontal="center"/>
      <protection locked="0"/>
    </xf>
    <xf numFmtId="4" fontId="12" fillId="0" borderId="14" xfId="2" applyNumberFormat="1" applyFont="1" applyFill="1" applyBorder="1" applyAlignment="1" applyProtection="1">
      <alignment horizontal="center"/>
    </xf>
    <xf numFmtId="4" fontId="12" fillId="0" borderId="2" xfId="2" applyNumberFormat="1" applyFont="1" applyFill="1" applyBorder="1" applyAlignment="1" applyProtection="1">
      <alignment horizontal="center"/>
    </xf>
    <xf numFmtId="4" fontId="5" fillId="0" borderId="4" xfId="0" applyNumberFormat="1" applyFont="1" applyFill="1" applyBorder="1" applyProtection="1">
      <protection locked="0"/>
    </xf>
    <xf numFmtId="4" fontId="15" fillId="0" borderId="15" xfId="3" applyNumberFormat="1" applyFont="1" applyFill="1" applyBorder="1" applyAlignment="1" applyProtection="1">
      <alignment horizontal="right" vertical="center"/>
      <protection locked="0"/>
    </xf>
    <xf numFmtId="4" fontId="15" fillId="0" borderId="15" xfId="3" applyNumberFormat="1" applyFont="1" applyFill="1" applyBorder="1" applyAlignment="1" applyProtection="1">
      <alignment horizontal="right" vertical="center"/>
    </xf>
    <xf numFmtId="4" fontId="15" fillId="0" borderId="5" xfId="3" applyNumberFormat="1" applyFont="1" applyFill="1" applyBorder="1" applyAlignment="1" applyProtection="1">
      <alignment horizontal="right" vertical="center"/>
    </xf>
    <xf numFmtId="4" fontId="7" fillId="0" borderId="6" xfId="0" applyNumberFormat="1" applyFont="1" applyFill="1" applyBorder="1" applyAlignment="1" applyProtection="1">
      <alignment vertical="center"/>
      <protection locked="0"/>
    </xf>
    <xf numFmtId="4" fontId="15" fillId="0" borderId="16" xfId="3" applyNumberFormat="1" applyFont="1" applyFill="1" applyBorder="1" applyAlignment="1" applyProtection="1">
      <alignment horizontal="center"/>
      <protection locked="0"/>
    </xf>
    <xf numFmtId="4" fontId="15" fillId="0" borderId="16" xfId="3" applyNumberFormat="1" applyFont="1" applyFill="1" applyBorder="1" applyAlignment="1" applyProtection="1">
      <alignment horizontal="center"/>
    </xf>
    <xf numFmtId="4" fontId="7" fillId="0" borderId="9" xfId="0" applyNumberFormat="1" applyFont="1" applyFill="1" applyBorder="1" applyProtection="1">
      <protection locked="0"/>
    </xf>
    <xf numFmtId="4" fontId="16" fillId="0" borderId="13" xfId="2" applyNumberFormat="1" applyFont="1" applyFill="1" applyBorder="1" applyAlignment="1" applyProtection="1">
      <alignment horizontal="right"/>
    </xf>
    <xf numFmtId="4" fontId="8" fillId="0" borderId="4" xfId="0" applyNumberFormat="1" applyFont="1" applyFill="1" applyBorder="1" applyProtection="1">
      <protection locked="0"/>
    </xf>
    <xf numFmtId="4" fontId="8" fillId="0" borderId="0" xfId="0" applyNumberFormat="1" applyFont="1" applyFill="1" applyProtection="1"/>
    <xf numFmtId="4" fontId="8" fillId="0" borderId="9" xfId="0" applyNumberFormat="1" applyFont="1" applyFill="1" applyBorder="1" applyProtection="1">
      <protection locked="0"/>
    </xf>
    <xf numFmtId="4" fontId="8" fillId="0" borderId="0" xfId="0" applyNumberFormat="1" applyFont="1" applyFill="1" applyProtection="1">
      <protection locked="0"/>
    </xf>
    <xf numFmtId="4" fontId="3" fillId="0" borderId="0" xfId="0" applyNumberFormat="1" applyFont="1" applyFill="1" applyProtection="1">
      <protection locked="0"/>
    </xf>
    <xf numFmtId="4" fontId="18" fillId="0" borderId="13" xfId="1" applyNumberFormat="1" applyFont="1" applyFill="1" applyBorder="1" applyAlignment="1" applyProtection="1">
      <alignment horizontal="center" vertical="center"/>
    </xf>
    <xf numFmtId="4" fontId="18" fillId="0" borderId="13" xfId="1" applyNumberFormat="1" applyFont="1" applyFill="1" applyBorder="1" applyAlignment="1" applyProtection="1">
      <alignment horizontal="center" vertical="center" wrapText="1"/>
    </xf>
    <xf numFmtId="4" fontId="19" fillId="0" borderId="13" xfId="1" applyNumberFormat="1" applyFont="1" applyFill="1" applyBorder="1" applyAlignment="1" applyProtection="1">
      <alignment horizontal="center"/>
      <protection locked="0"/>
    </xf>
    <xf numFmtId="4" fontId="19" fillId="0" borderId="10" xfId="1" applyNumberFormat="1" applyFont="1" applyFill="1" applyBorder="1" applyAlignment="1" applyProtection="1">
      <alignment horizontal="center"/>
      <protection locked="0"/>
    </xf>
    <xf numFmtId="4" fontId="8" fillId="0" borderId="12" xfId="0" applyNumberFormat="1" applyFont="1" applyFill="1" applyBorder="1" applyProtection="1">
      <protection locked="0"/>
    </xf>
    <xf numFmtId="4" fontId="8" fillId="0" borderId="15" xfId="2" applyNumberFormat="1" applyFont="1" applyFill="1" applyBorder="1" applyAlignment="1" applyProtection="1">
      <alignment horizontal="center"/>
      <protection locked="0"/>
    </xf>
    <xf numFmtId="4" fontId="8" fillId="0" borderId="15" xfId="2" applyNumberFormat="1" applyFont="1" applyFill="1" applyBorder="1" applyAlignment="1" applyProtection="1">
      <alignment horizontal="center"/>
    </xf>
    <xf numFmtId="4" fontId="8" fillId="0" borderId="2" xfId="2" applyNumberFormat="1" applyFont="1" applyFill="1" applyBorder="1" applyAlignment="1" applyProtection="1">
      <alignment horizontal="center"/>
      <protection locked="0"/>
    </xf>
    <xf numFmtId="4" fontId="16" fillId="0" borderId="15" xfId="2" applyNumberFormat="1" applyFont="1" applyFill="1" applyBorder="1" applyAlignment="1" applyProtection="1">
      <alignment horizontal="right" vertical="center"/>
    </xf>
    <xf numFmtId="4" fontId="20" fillId="0" borderId="15" xfId="0" applyNumberFormat="1" applyFont="1" applyFill="1" applyBorder="1" applyAlignment="1" applyProtection="1">
      <alignment horizontal="right" vertical="center" wrapText="1"/>
    </xf>
    <xf numFmtId="4" fontId="20" fillId="0" borderId="5" xfId="0" applyNumberFormat="1" applyFont="1" applyFill="1" applyBorder="1" applyAlignment="1" applyProtection="1">
      <alignment horizontal="right" vertical="center" wrapText="1"/>
    </xf>
    <xf numFmtId="4" fontId="8" fillId="0" borderId="6" xfId="0" applyNumberFormat="1" applyFont="1" applyFill="1" applyBorder="1" applyAlignment="1" applyProtection="1">
      <alignment vertical="center"/>
      <protection locked="0"/>
    </xf>
    <xf numFmtId="4" fontId="21" fillId="0" borderId="15" xfId="2" applyNumberFormat="1" applyFont="1" applyFill="1" applyBorder="1" applyAlignment="1" applyProtection="1">
      <alignment horizontal="right" vertical="center"/>
    </xf>
    <xf numFmtId="4" fontId="21" fillId="0" borderId="5" xfId="2" applyNumberFormat="1" applyFont="1" applyFill="1" applyBorder="1" applyAlignment="1" applyProtection="1">
      <alignment horizontal="right" vertical="center"/>
    </xf>
    <xf numFmtId="4" fontId="22" fillId="0" borderId="15" xfId="0" applyNumberFormat="1" applyFont="1" applyFill="1" applyBorder="1" applyAlignment="1" applyProtection="1">
      <alignment horizontal="right" vertical="center" wrapText="1"/>
      <protection locked="0"/>
    </xf>
    <xf numFmtId="4" fontId="22" fillId="0" borderId="15" xfId="0" applyNumberFormat="1" applyFont="1" applyFill="1" applyBorder="1" applyAlignment="1" applyProtection="1">
      <alignment horizontal="right" vertical="center" wrapText="1"/>
    </xf>
    <xf numFmtId="4" fontId="22" fillId="0" borderId="5" xfId="0" applyNumberFormat="1" applyFont="1" applyFill="1" applyBorder="1" applyAlignment="1" applyProtection="1">
      <alignment horizontal="right" vertical="center" wrapText="1"/>
    </xf>
    <xf numFmtId="4" fontId="7" fillId="0" borderId="0" xfId="0" applyNumberFormat="1" applyFont="1" applyFill="1" applyAlignment="1" applyProtection="1">
      <alignment vertical="center"/>
      <protection locked="0"/>
    </xf>
    <xf numFmtId="4" fontId="22" fillId="0" borderId="6" xfId="0" applyNumberFormat="1" applyFont="1" applyFill="1" applyBorder="1" applyAlignment="1" applyProtection="1">
      <alignment horizontal="left" vertical="center" wrapText="1"/>
    </xf>
    <xf numFmtId="4" fontId="23" fillId="0" borderId="15" xfId="0" applyNumberFormat="1" applyFont="1" applyFill="1" applyBorder="1" applyAlignment="1" applyProtection="1">
      <alignment horizontal="right" vertical="center" wrapText="1"/>
    </xf>
    <xf numFmtId="4" fontId="23" fillId="0" borderId="5" xfId="0" applyNumberFormat="1" applyFont="1" applyFill="1" applyBorder="1" applyAlignment="1" applyProtection="1">
      <alignment horizontal="right" vertical="center" wrapText="1"/>
    </xf>
    <xf numFmtId="4" fontId="21" fillId="0" borderId="15" xfId="3" applyNumberFormat="1" applyFont="1" applyFill="1" applyBorder="1" applyAlignment="1" applyProtection="1">
      <alignment horizontal="right" vertical="center"/>
      <protection locked="0"/>
    </xf>
    <xf numFmtId="4" fontId="21" fillId="0" borderId="15" xfId="3" applyNumberFormat="1" applyFont="1" applyFill="1" applyBorder="1" applyAlignment="1" applyProtection="1">
      <alignment horizontal="right" vertical="center"/>
    </xf>
    <xf numFmtId="4" fontId="21" fillId="0" borderId="5" xfId="3" applyNumberFormat="1" applyFont="1" applyFill="1" applyBorder="1" applyAlignment="1" applyProtection="1">
      <alignment horizontal="right" vertical="center"/>
    </xf>
    <xf numFmtId="4" fontId="16" fillId="0" borderId="15" xfId="3" applyNumberFormat="1" applyFont="1" applyFill="1" applyBorder="1" applyAlignment="1" applyProtection="1">
      <alignment horizontal="right" vertical="center"/>
    </xf>
    <xf numFmtId="4" fontId="15" fillId="0" borderId="15" xfId="3" applyNumberFormat="1" applyFont="1" applyFill="1" applyBorder="1" applyAlignment="1" applyProtection="1">
      <alignment horizontal="right"/>
      <protection locked="0"/>
    </xf>
    <xf numFmtId="4" fontId="15" fillId="0" borderId="15" xfId="3" applyNumberFormat="1" applyFont="1" applyFill="1" applyBorder="1" applyAlignment="1" applyProtection="1">
      <alignment horizontal="right"/>
    </xf>
    <xf numFmtId="4" fontId="15" fillId="0" borderId="7" xfId="3" applyNumberFormat="1" applyFont="1" applyFill="1" applyBorder="1" applyAlignment="1" applyProtection="1">
      <alignment horizontal="right"/>
    </xf>
    <xf numFmtId="4" fontId="16" fillId="0" borderId="13" xfId="2" applyNumberFormat="1" applyFont="1" applyFill="1" applyBorder="1" applyAlignment="1" applyProtection="1">
      <alignment horizontal="right" vertical="center"/>
    </xf>
    <xf numFmtId="4" fontId="20" fillId="0" borderId="13" xfId="0" applyNumberFormat="1" applyFont="1" applyFill="1" applyBorder="1" applyAlignment="1" applyProtection="1">
      <alignment horizontal="right" vertical="center" wrapText="1"/>
    </xf>
    <xf numFmtId="4" fontId="16" fillId="0" borderId="10" xfId="2" applyNumberFormat="1" applyFont="1" applyFill="1" applyBorder="1" applyAlignment="1" applyProtection="1">
      <alignment horizontal="right" vertical="center"/>
    </xf>
    <xf numFmtId="4" fontId="16" fillId="0" borderId="10" xfId="2" applyNumberFormat="1" applyFont="1" applyFill="1" applyBorder="1" applyAlignment="1" applyProtection="1"/>
    <xf numFmtId="4" fontId="8" fillId="0" borderId="12" xfId="0" applyNumberFormat="1" applyFont="1" applyFill="1" applyBorder="1" applyAlignment="1" applyProtection="1">
      <alignment vertical="center"/>
      <protection locked="0"/>
    </xf>
    <xf numFmtId="0" fontId="13" fillId="0" borderId="0" xfId="0" applyFont="1" applyFill="1" applyBorder="1" applyAlignment="1" applyProtection="1">
      <alignment horizontal="left" vertical="center" wrapText="1"/>
    </xf>
    <xf numFmtId="0" fontId="13" fillId="0" borderId="6" xfId="0" applyFont="1" applyFill="1" applyBorder="1" applyAlignment="1" applyProtection="1">
      <alignment horizontal="left" vertical="center" wrapText="1"/>
    </xf>
    <xf numFmtId="0" fontId="24" fillId="0" borderId="0" xfId="0" applyFont="1" applyFill="1" applyAlignment="1" applyProtection="1">
      <alignment horizontal="left"/>
      <protection locked="0"/>
    </xf>
    <xf numFmtId="0" fontId="20" fillId="0" borderId="0" xfId="0" applyFont="1" applyFill="1" applyBorder="1" applyAlignment="1" applyProtection="1">
      <alignment horizontal="left" vertical="center" wrapText="1"/>
    </xf>
    <xf numFmtId="0" fontId="20" fillId="0" borderId="6" xfId="0" applyFont="1" applyFill="1" applyBorder="1" applyAlignment="1" applyProtection="1">
      <alignment horizontal="left" vertical="center" wrapText="1"/>
    </xf>
    <xf numFmtId="37" fontId="18" fillId="0" borderId="3" xfId="1" applyNumberFormat="1" applyFont="1" applyFill="1" applyBorder="1" applyAlignment="1" applyProtection="1">
      <alignment horizontal="center" vertical="center" wrapText="1"/>
    </xf>
    <xf numFmtId="37" fontId="18" fillId="0" borderId="4" xfId="1" applyNumberFormat="1" applyFont="1" applyFill="1" applyBorder="1" applyAlignment="1" applyProtection="1">
      <alignment horizontal="center" vertical="center" wrapText="1"/>
    </xf>
    <xf numFmtId="37" fontId="18" fillId="0" borderId="0" xfId="1" applyNumberFormat="1" applyFont="1" applyFill="1" applyBorder="1" applyAlignment="1" applyProtection="1">
      <alignment horizontal="center" vertical="center" wrapText="1"/>
    </xf>
    <xf numFmtId="37" fontId="18" fillId="0" borderId="6" xfId="1" applyNumberFormat="1" applyFont="1" applyFill="1" applyBorder="1" applyAlignment="1" applyProtection="1">
      <alignment horizontal="center" vertical="center" wrapText="1"/>
    </xf>
    <xf numFmtId="37" fontId="18" fillId="0" borderId="8" xfId="1" applyNumberFormat="1" applyFont="1" applyFill="1" applyBorder="1" applyAlignment="1" applyProtection="1">
      <alignment horizontal="center" vertical="center" wrapText="1"/>
    </xf>
    <xf numFmtId="37" fontId="18" fillId="0" borderId="9" xfId="1" applyNumberFormat="1" applyFont="1" applyFill="1" applyBorder="1" applyAlignment="1" applyProtection="1">
      <alignment horizontal="center" vertical="center" wrapText="1"/>
    </xf>
    <xf numFmtId="4" fontId="18" fillId="0" borderId="10" xfId="1" applyNumberFormat="1" applyFont="1" applyFill="1" applyBorder="1" applyAlignment="1" applyProtection="1">
      <alignment horizontal="center"/>
      <protection locked="0"/>
    </xf>
    <xf numFmtId="4" fontId="18" fillId="0" borderId="11" xfId="1" applyNumberFormat="1" applyFont="1" applyFill="1" applyBorder="1" applyAlignment="1" applyProtection="1">
      <alignment horizontal="center"/>
      <protection locked="0"/>
    </xf>
    <xf numFmtId="4" fontId="18" fillId="0" borderId="12" xfId="1" applyNumberFormat="1" applyFont="1" applyFill="1" applyBorder="1" applyAlignment="1" applyProtection="1">
      <alignment horizontal="center"/>
      <protection locked="0"/>
    </xf>
    <xf numFmtId="4" fontId="18" fillId="0" borderId="2" xfId="1" applyNumberFormat="1" applyFont="1" applyFill="1" applyBorder="1" applyAlignment="1" applyProtection="1">
      <alignment horizontal="center" vertical="center" wrapText="1"/>
    </xf>
    <xf numFmtId="4" fontId="18" fillId="0" borderId="4" xfId="1" applyNumberFormat="1" applyFont="1" applyFill="1" applyBorder="1" applyAlignment="1" applyProtection="1">
      <alignment horizontal="center" vertical="center" wrapText="1"/>
    </xf>
    <xf numFmtId="4" fontId="18" fillId="0" borderId="7" xfId="1" applyNumberFormat="1" applyFont="1" applyFill="1" applyBorder="1" applyAlignment="1" applyProtection="1">
      <alignment horizontal="center" vertical="center" wrapText="1"/>
    </xf>
    <xf numFmtId="4" fontId="18" fillId="0" borderId="9" xfId="1" applyNumberFormat="1" applyFont="1" applyFill="1" applyBorder="1" applyAlignment="1" applyProtection="1">
      <alignment horizontal="center" vertical="center" wrapText="1"/>
    </xf>
    <xf numFmtId="0" fontId="16" fillId="0" borderId="0" xfId="2" applyFont="1" applyFill="1" applyBorder="1" applyAlignment="1" applyProtection="1">
      <alignment horizontal="left" vertical="center"/>
    </xf>
    <xf numFmtId="0" fontId="16" fillId="0" borderId="6" xfId="2" applyFont="1" applyFill="1" applyBorder="1" applyAlignment="1" applyProtection="1">
      <alignment horizontal="left" vertical="center"/>
    </xf>
    <xf numFmtId="4" fontId="16" fillId="0" borderId="2" xfId="2" applyNumberFormat="1" applyFont="1" applyFill="1" applyBorder="1" applyAlignment="1" applyProtection="1">
      <alignment horizontal="right"/>
    </xf>
    <xf numFmtId="4" fontId="16" fillId="0" borderId="7" xfId="2" applyNumberFormat="1" applyFont="1" applyFill="1" applyBorder="1" applyAlignment="1" applyProtection="1">
      <alignment horizontal="right"/>
    </xf>
    <xf numFmtId="4" fontId="17" fillId="0" borderId="10" xfId="0" applyNumberFormat="1" applyFont="1" applyFill="1" applyBorder="1" applyAlignment="1" applyProtection="1">
      <alignment horizontal="center" vertical="center" wrapText="1"/>
    </xf>
    <xf numFmtId="4" fontId="17" fillId="0" borderId="12" xfId="0" applyNumberFormat="1" applyFont="1" applyFill="1" applyBorder="1" applyAlignment="1" applyProtection="1">
      <alignment horizontal="center" vertical="center" wrapText="1"/>
    </xf>
    <xf numFmtId="37" fontId="4" fillId="0" borderId="3" xfId="1" applyNumberFormat="1" applyFont="1" applyFill="1" applyBorder="1" applyAlignment="1" applyProtection="1">
      <alignment horizontal="center"/>
      <protection locked="0"/>
    </xf>
    <xf numFmtId="37" fontId="4" fillId="0" borderId="0" xfId="1" applyNumberFormat="1" applyFont="1" applyFill="1" applyBorder="1" applyAlignment="1" applyProtection="1">
      <alignment horizontal="center"/>
    </xf>
    <xf numFmtId="37" fontId="4" fillId="0" borderId="8" xfId="1" applyNumberFormat="1" applyFont="1" applyFill="1" applyBorder="1" applyAlignment="1" applyProtection="1">
      <alignment horizontal="center"/>
    </xf>
    <xf numFmtId="37" fontId="9" fillId="0" borderId="3" xfId="1" applyNumberFormat="1" applyFont="1" applyFill="1" applyBorder="1" applyAlignment="1" applyProtection="1">
      <alignment horizontal="center" vertical="center" wrapText="1"/>
    </xf>
    <xf numFmtId="37" fontId="9" fillId="0" borderId="3" xfId="1" applyNumberFormat="1" applyFont="1" applyFill="1" applyBorder="1" applyAlignment="1" applyProtection="1">
      <alignment horizontal="center" vertical="center"/>
    </xf>
    <xf numFmtId="37" fontId="9" fillId="0" borderId="4" xfId="1" applyNumberFormat="1" applyFont="1" applyFill="1" applyBorder="1" applyAlignment="1" applyProtection="1">
      <alignment horizontal="center" vertical="center"/>
    </xf>
    <xf numFmtId="37" fontId="9" fillId="0" borderId="0" xfId="1" applyNumberFormat="1" applyFont="1" applyFill="1" applyBorder="1" applyAlignment="1" applyProtection="1">
      <alignment horizontal="center" vertical="center"/>
    </xf>
    <xf numFmtId="37" fontId="9" fillId="0" borderId="6" xfId="1" applyNumberFormat="1" applyFont="1" applyFill="1" applyBorder="1" applyAlignment="1" applyProtection="1">
      <alignment horizontal="center" vertical="center"/>
    </xf>
    <xf numFmtId="37" fontId="9" fillId="0" borderId="8" xfId="1" applyNumberFormat="1" applyFont="1" applyFill="1" applyBorder="1" applyAlignment="1" applyProtection="1">
      <alignment horizontal="center" vertical="center"/>
    </xf>
    <xf numFmtId="37" fontId="9" fillId="0" borderId="9" xfId="1" applyNumberFormat="1" applyFont="1" applyFill="1" applyBorder="1" applyAlignment="1" applyProtection="1">
      <alignment horizontal="center" vertical="center"/>
    </xf>
    <xf numFmtId="37" fontId="9" fillId="0" borderId="10" xfId="1" applyNumberFormat="1" applyFont="1" applyFill="1" applyBorder="1" applyAlignment="1" applyProtection="1">
      <alignment horizontal="center"/>
    </xf>
    <xf numFmtId="37" fontId="9" fillId="0" borderId="11" xfId="1" applyNumberFormat="1" applyFont="1" applyFill="1" applyBorder="1" applyAlignment="1" applyProtection="1">
      <alignment horizontal="center"/>
    </xf>
    <xf numFmtId="37" fontId="9" fillId="0" borderId="12" xfId="1" applyNumberFormat="1" applyFont="1" applyFill="1" applyBorder="1" applyAlignment="1" applyProtection="1">
      <alignment horizontal="center"/>
    </xf>
    <xf numFmtId="37" fontId="9" fillId="0" borderId="2" xfId="1" applyNumberFormat="1" applyFont="1" applyFill="1" applyBorder="1" applyAlignment="1" applyProtection="1">
      <alignment horizontal="center" vertical="center" wrapText="1"/>
    </xf>
    <xf numFmtId="37" fontId="9" fillId="0" borderId="4" xfId="1" applyNumberFormat="1" applyFont="1" applyFill="1" applyBorder="1" applyAlignment="1" applyProtection="1">
      <alignment horizontal="center" vertical="center" wrapText="1"/>
    </xf>
    <xf numFmtId="37" fontId="9" fillId="0" borderId="7" xfId="1" applyNumberFormat="1" applyFont="1" applyFill="1" applyBorder="1" applyAlignment="1" applyProtection="1">
      <alignment horizontal="center" vertical="center" wrapText="1"/>
    </xf>
    <xf numFmtId="37" fontId="9" fillId="0" borderId="9" xfId="1" applyNumberFormat="1" applyFont="1" applyFill="1" applyBorder="1" applyAlignment="1" applyProtection="1">
      <alignment horizontal="center" vertical="center" wrapText="1"/>
    </xf>
  </cellXfs>
  <cellStyles count="355">
    <cellStyle name="=C:\WINNT\SYSTEM32\COMMAND.COM" xfId="4"/>
    <cellStyle name="20% - Énfasis1 2" xfId="5"/>
    <cellStyle name="20% - Énfasis2 2" xfId="6"/>
    <cellStyle name="20% - Énfasis3 2" xfId="7"/>
    <cellStyle name="20% - Énfasis4 2" xfId="8"/>
    <cellStyle name="20% - Énfasis5 2" xfId="9"/>
    <cellStyle name="20% - Énfasis6 2" xfId="10"/>
    <cellStyle name="40% - Énfasis1 2" xfId="11"/>
    <cellStyle name="40% - Énfasis2 2" xfId="12"/>
    <cellStyle name="40% - Énfasis3 2" xfId="13"/>
    <cellStyle name="40% - Énfasis4 2" xfId="14"/>
    <cellStyle name="40% - Énfasis5 2" xfId="15"/>
    <cellStyle name="40% - Énfasis6 2" xfId="16"/>
    <cellStyle name="60% - Énfasis1 2" xfId="17"/>
    <cellStyle name="60% - Énfasis2 2" xfId="18"/>
    <cellStyle name="60% - Énfasis3 2" xfId="19"/>
    <cellStyle name="60% - Énfasis4 2" xfId="20"/>
    <cellStyle name="60% - Énfasis5 2" xfId="21"/>
    <cellStyle name="60% - Énfasis6 2" xfId="22"/>
    <cellStyle name="Buena 2" xfId="23"/>
    <cellStyle name="Cálculo 2" xfId="24"/>
    <cellStyle name="Celda de comprobación 2" xfId="25"/>
    <cellStyle name="Celda vinculada 2" xfId="26"/>
    <cellStyle name="Celda vinculada 3" xfId="27"/>
    <cellStyle name="Encabezado 4 2" xfId="28"/>
    <cellStyle name="Énfasis1 2" xfId="29"/>
    <cellStyle name="Énfasis2 2" xfId="30"/>
    <cellStyle name="Énfasis3 2" xfId="31"/>
    <cellStyle name="Énfasis4 2" xfId="32"/>
    <cellStyle name="Énfasis5 2" xfId="33"/>
    <cellStyle name="Énfasis6 2" xfId="34"/>
    <cellStyle name="Entrada 2" xfId="35"/>
    <cellStyle name="Euro" xfId="36"/>
    <cellStyle name="Euro 2" xfId="37"/>
    <cellStyle name="Incorrecto 2" xfId="38"/>
    <cellStyle name="Millares" xfId="1" builtinId="3"/>
    <cellStyle name="Millares 10" xfId="39"/>
    <cellStyle name="Millares 11" xfId="40"/>
    <cellStyle name="Millares 12" xfId="41"/>
    <cellStyle name="Millares 13" xfId="42"/>
    <cellStyle name="Millares 2" xfId="43"/>
    <cellStyle name="Millares 2 2" xfId="44"/>
    <cellStyle name="Millares 2 2 2" xfId="45"/>
    <cellStyle name="Millares 2 2 3" xfId="3"/>
    <cellStyle name="Millares 2 3" xfId="46"/>
    <cellStyle name="Millares 2 4" xfId="47"/>
    <cellStyle name="Millares 2 5" xfId="48"/>
    <cellStyle name="Millares 2 7" xfId="49"/>
    <cellStyle name="Millares 3" xfId="50"/>
    <cellStyle name="Millares 3 10" xfId="51"/>
    <cellStyle name="Millares 3 2" xfId="52"/>
    <cellStyle name="Millares 3 2 2" xfId="53"/>
    <cellStyle name="Millares 3 3" xfId="54"/>
    <cellStyle name="Millares 3 4" xfId="55"/>
    <cellStyle name="Millares 3 4 2" xfId="56"/>
    <cellStyle name="Millares 4" xfId="57"/>
    <cellStyle name="Millares 4 2" xfId="58"/>
    <cellStyle name="Millares 5" xfId="59"/>
    <cellStyle name="Millares 5 2" xfId="60"/>
    <cellStyle name="Millares 5 3" xfId="61"/>
    <cellStyle name="Millares 6" xfId="62"/>
    <cellStyle name="Millares 6 2" xfId="63"/>
    <cellStyle name="Millares 7" xfId="64"/>
    <cellStyle name="Millares 7 2" xfId="65"/>
    <cellStyle name="Millares 8" xfId="66"/>
    <cellStyle name="Millares 9" xfId="67"/>
    <cellStyle name="Moneda [0] 2" xfId="68"/>
    <cellStyle name="Moneda 2" xfId="69"/>
    <cellStyle name="Moneda 2 2" xfId="70"/>
    <cellStyle name="Moneda 2 3" xfId="71"/>
    <cellStyle name="Moneda 2 5" xfId="72"/>
    <cellStyle name="Moneda 3" xfId="73"/>
    <cellStyle name="Moneda 3 2" xfId="74"/>
    <cellStyle name="Moneda 4" xfId="75"/>
    <cellStyle name="Moneda 5" xfId="76"/>
    <cellStyle name="Moneda 6" xfId="77"/>
    <cellStyle name="Moneda 7" xfId="78"/>
    <cellStyle name="Neutral 2" xfId="79"/>
    <cellStyle name="Normal" xfId="0" builtinId="0"/>
    <cellStyle name="Normal 1" xfId="80"/>
    <cellStyle name="Normal 10" xfId="81"/>
    <cellStyle name="Normal 10 10 2" xfId="82"/>
    <cellStyle name="Normal 10 2" xfId="83"/>
    <cellStyle name="Normal 10 2 2" xfId="84"/>
    <cellStyle name="Normal 10 3" xfId="85"/>
    <cellStyle name="Normal 11" xfId="86"/>
    <cellStyle name="Normal 11 10" xfId="87"/>
    <cellStyle name="Normal 11 10 2" xfId="88"/>
    <cellStyle name="Normal 11 2" xfId="89"/>
    <cellStyle name="Normal 11 2 2" xfId="90"/>
    <cellStyle name="Normal 11 3" xfId="91"/>
    <cellStyle name="Normal 11_FOMATO INVENTARIOS ENTREGA-RECEPCION 2009" xfId="92"/>
    <cellStyle name="Normal 12" xfId="93"/>
    <cellStyle name="Normal 12 2" xfId="94"/>
    <cellStyle name="Normal 12 2 2" xfId="95"/>
    <cellStyle name="Normal 12 3" xfId="96"/>
    <cellStyle name="Normal 12 4" xfId="97"/>
    <cellStyle name="Normal 13" xfId="98"/>
    <cellStyle name="Normal 13 10" xfId="99"/>
    <cellStyle name="Normal 13 2" xfId="100"/>
    <cellStyle name="Normal 13 2 2" xfId="101"/>
    <cellStyle name="Normal 13 3" xfId="102"/>
    <cellStyle name="Normal 14" xfId="103"/>
    <cellStyle name="Normal 14 2" xfId="104"/>
    <cellStyle name="Normal 14 2 2" xfId="105"/>
    <cellStyle name="Normal 14 2 3" xfId="106"/>
    <cellStyle name="Normal 14 3" xfId="107"/>
    <cellStyle name="Normal 14 3 2" xfId="108"/>
    <cellStyle name="Normal 15" xfId="109"/>
    <cellStyle name="Normal 15 2" xfId="110"/>
    <cellStyle name="Normal 16" xfId="111"/>
    <cellStyle name="Normal 16 2" xfId="112"/>
    <cellStyle name="Normal 16 2 2" xfId="113"/>
    <cellStyle name="Normal 16 2 3" xfId="114"/>
    <cellStyle name="Normal 16 2 4" xfId="115"/>
    <cellStyle name="Normal 16 2 4 2" xfId="116"/>
    <cellStyle name="Normal 16 3" xfId="117"/>
    <cellStyle name="Normal 16 3 2" xfId="118"/>
    <cellStyle name="Normal 16 3 2 2" xfId="119"/>
    <cellStyle name="Normal 17" xfId="120"/>
    <cellStyle name="Normal 18" xfId="121"/>
    <cellStyle name="Normal 18 2" xfId="122"/>
    <cellStyle name="Normal 18 3" xfId="123"/>
    <cellStyle name="Normal 18 4" xfId="124"/>
    <cellStyle name="Normal 19" xfId="125"/>
    <cellStyle name="Normal 19 2" xfId="126"/>
    <cellStyle name="Normal 19 3" xfId="127"/>
    <cellStyle name="Normal 19 3 2" xfId="128"/>
    <cellStyle name="Normal 19 3 3" xfId="129"/>
    <cellStyle name="Normal 2" xfId="130"/>
    <cellStyle name="Normal 2 10" xfId="131"/>
    <cellStyle name="Normal 2 11" xfId="132"/>
    <cellStyle name="Normal 2 12" xfId="133"/>
    <cellStyle name="Normal 2 13" xfId="134"/>
    <cellStyle name="Normal 2 14" xfId="135"/>
    <cellStyle name="Normal 2 15" xfId="136"/>
    <cellStyle name="Normal 2 16" xfId="137"/>
    <cellStyle name="Normal 2 16 2" xfId="138"/>
    <cellStyle name="Normal 2 16 2 2" xfId="139"/>
    <cellStyle name="Normal 2 16 2 2 2" xfId="140"/>
    <cellStyle name="Normal 2 17" xfId="141"/>
    <cellStyle name="Normal 2 18" xfId="142"/>
    <cellStyle name="Normal 2 19" xfId="143"/>
    <cellStyle name="Normal 2 2" xfId="144"/>
    <cellStyle name="Normal 2 2 2" xfId="145"/>
    <cellStyle name="Normal 2 2 3" xfId="146"/>
    <cellStyle name="Normal 2 23 2" xfId="147"/>
    <cellStyle name="Normal 2 27" xfId="148"/>
    <cellStyle name="Normal 2 3" xfId="149"/>
    <cellStyle name="Normal 2 3 2" xfId="150"/>
    <cellStyle name="Normal 2 3 3" xfId="151"/>
    <cellStyle name="Normal 2 3 4" xfId="152"/>
    <cellStyle name="Normal 2 3 5" xfId="153"/>
    <cellStyle name="Normal 2 3 5 2" xfId="154"/>
    <cellStyle name="Normal 2 3 5 2 2" xfId="155"/>
    <cellStyle name="Normal 2 4" xfId="156"/>
    <cellStyle name="Normal 2 4 2" xfId="157"/>
    <cellStyle name="Normal 2 5" xfId="158"/>
    <cellStyle name="Normal 2 6" xfId="159"/>
    <cellStyle name="Normal 2 7" xfId="160"/>
    <cellStyle name="Normal 2 8" xfId="161"/>
    <cellStyle name="Normal 2 9" xfId="162"/>
    <cellStyle name="Normal 2_cuentaPublica2013" xfId="163"/>
    <cellStyle name="Normal 20" xfId="164"/>
    <cellStyle name="Normal 21" xfId="165"/>
    <cellStyle name="Normal 21 2" xfId="166"/>
    <cellStyle name="Normal 21 2 2" xfId="167"/>
    <cellStyle name="Normal 21 2 2 2" xfId="168"/>
    <cellStyle name="Normal 22" xfId="169"/>
    <cellStyle name="Normal 23" xfId="170"/>
    <cellStyle name="Normal 23 2" xfId="171"/>
    <cellStyle name="Normal 23 3" xfId="172"/>
    <cellStyle name="Normal 24" xfId="173"/>
    <cellStyle name="Normal 24 2" xfId="174"/>
    <cellStyle name="Normal 24 3" xfId="175"/>
    <cellStyle name="Normal 25" xfId="176"/>
    <cellStyle name="Normal 25 2" xfId="177"/>
    <cellStyle name="Normal 26" xfId="178"/>
    <cellStyle name="Normal 26 2" xfId="179"/>
    <cellStyle name="Normal 27" xfId="180"/>
    <cellStyle name="Normal 27 2" xfId="181"/>
    <cellStyle name="Normal 28" xfId="182"/>
    <cellStyle name="Normal 28 2" xfId="183"/>
    <cellStyle name="Normal 29" xfId="184"/>
    <cellStyle name="Normal 29 2" xfId="185"/>
    <cellStyle name="Normal 3" xfId="186"/>
    <cellStyle name="Normal 3 2" xfId="187"/>
    <cellStyle name="Normal 3 2 2" xfId="188"/>
    <cellStyle name="Normal 3 2 3" xfId="189"/>
    <cellStyle name="Normal 3 3" xfId="190"/>
    <cellStyle name="Normal 3 3 2" xfId="191"/>
    <cellStyle name="Normal 3 3 2 2" xfId="192"/>
    <cellStyle name="Normal 3 3 2 2 2" xfId="193"/>
    <cellStyle name="Normal 3 3 2 2 2 2" xfId="194"/>
    <cellStyle name="Normal 3 3 2 2 2 2 2" xfId="195"/>
    <cellStyle name="Normal 3 3 2 2 2 2 2 2" xfId="196"/>
    <cellStyle name="Normal 3 3 2 2 2 2 2 2 2" xfId="197"/>
    <cellStyle name="Normal 3 3 2 2 2 2 2 2 2 2" xfId="198"/>
    <cellStyle name="Normal 3 3 2 2 2 2 2 2 2 2 2" xfId="199"/>
    <cellStyle name="Normal 3 3 2 2 2 2 2 2 2 3" xfId="200"/>
    <cellStyle name="Normal 3 3 2 2 2 2 2 2 2 4" xfId="201"/>
    <cellStyle name="Normal 3 3 2 2 2 2 3" xfId="202"/>
    <cellStyle name="Normal 3 3 2 2 2 2 3 2" xfId="203"/>
    <cellStyle name="Normal 3 3 2 2 2 3" xfId="204"/>
    <cellStyle name="Normal 3 3 2 2 2 3 2" xfId="205"/>
    <cellStyle name="Normal 3 3 2 2 2 3 2 2" xfId="206"/>
    <cellStyle name="Normal 3 3 2 2 2 3 3" xfId="207"/>
    <cellStyle name="Normal 3 3 2 2 2 4" xfId="208"/>
    <cellStyle name="Normal 3 3 2 2 2 4 2" xfId="209"/>
    <cellStyle name="Normal 3 3 2 2 2 4 2 2" xfId="210"/>
    <cellStyle name="Normal 3 3 2 2 2 4 3" xfId="211"/>
    <cellStyle name="Normal 3 3 2 2 2 4 3 2" xfId="212"/>
    <cellStyle name="Normal 3 3 2 2 2 4 3 2 2" xfId="213"/>
    <cellStyle name="Normal 3 3 2 2 2 4 4" xfId="214"/>
    <cellStyle name="Normal 3 3 2 2 2 4 5" xfId="215"/>
    <cellStyle name="Normal 3 3 2 2 2 4 6" xfId="216"/>
    <cellStyle name="Normal 3 3 2 2 2 5" xfId="217"/>
    <cellStyle name="Normal 3 3 2 2 2 5 2" xfId="218"/>
    <cellStyle name="Normal 3 3 2 2 2 6" xfId="219"/>
    <cellStyle name="Normal 3 3 2 2 2 6 2" xfId="220"/>
    <cellStyle name="Normal 3 3 2 2 2 6 2 2" xfId="221"/>
    <cellStyle name="Normal 3 3 2 2 2 6 3" xfId="222"/>
    <cellStyle name="Normal 3 3 2 2 2 6 4" xfId="223"/>
    <cellStyle name="Normal 3 3 2 2 2 7" xfId="224"/>
    <cellStyle name="Normal 3 3 2 2 2 8" xfId="225"/>
    <cellStyle name="Normal 3 3 2 2 2 9" xfId="226"/>
    <cellStyle name="Normal 3 3 2 2 3" xfId="227"/>
    <cellStyle name="Normal 3 3 2 2 3 2" xfId="228"/>
    <cellStyle name="Normal 3 3 2 2 3 2 2" xfId="229"/>
    <cellStyle name="Normal 3 3 2 2 3 3" xfId="230"/>
    <cellStyle name="Normal 3 3 2 2 3 3 2" xfId="231"/>
    <cellStyle name="Normal 3 3 2 2 3 3 2 2" xfId="232"/>
    <cellStyle name="Normal 3 3 2 2 3 3 2 2 2" xfId="233"/>
    <cellStyle name="Normal 3 3 2 2 3 3 2 2 3" xfId="234"/>
    <cellStyle name="Normal 3 3 2 2 3 3 2 3" xfId="235"/>
    <cellStyle name="Normal 3 3 2 2 3 3 2 4" xfId="236"/>
    <cellStyle name="Normal 3 3 2 2 3 3 2 5" xfId="237"/>
    <cellStyle name="Normal 3 3 2 2 3 3 2 5 2" xfId="238"/>
    <cellStyle name="Normal 3 3 2 2 3 3 2 5 2 2" xfId="239"/>
    <cellStyle name="Normal 3 3 2 2 3 3 2 5 3" xfId="240"/>
    <cellStyle name="Normal 3 3 2 2 3 3 2 5 4" xfId="241"/>
    <cellStyle name="Normal 3 3 2 2 3 3 2 6" xfId="242"/>
    <cellStyle name="Normal 3 3 2 2 3 3 2 7" xfId="243"/>
    <cellStyle name="Normal 3 3 2 2 3 3 2 8" xfId="244"/>
    <cellStyle name="Normal 3 3 2 2 3 3 3" xfId="245"/>
    <cellStyle name="Normal 3 3 2 2 3 3 4" xfId="246"/>
    <cellStyle name="Normal 3 3 2 2 3 3 5" xfId="247"/>
    <cellStyle name="Normal 3 3 2 2 3 3 6" xfId="248"/>
    <cellStyle name="Normal 3 3 2 2 3 4" xfId="249"/>
    <cellStyle name="Normal 3 3 2 2 4" xfId="250"/>
    <cellStyle name="Normal 3 3 2 3" xfId="251"/>
    <cellStyle name="Normal 3 3 3" xfId="252"/>
    <cellStyle name="Normal 3 3 4" xfId="253"/>
    <cellStyle name="Normal 3 4" xfId="254"/>
    <cellStyle name="Normal 3 5" xfId="255"/>
    <cellStyle name="Normal 3 6" xfId="256"/>
    <cellStyle name="Normal 30" xfId="257"/>
    <cellStyle name="Normal 30 2" xfId="258"/>
    <cellStyle name="Normal 31" xfId="259"/>
    <cellStyle name="Normal 31 2" xfId="260"/>
    <cellStyle name="Normal 32" xfId="261"/>
    <cellStyle name="Normal 32 2" xfId="262"/>
    <cellStyle name="Normal 33" xfId="263"/>
    <cellStyle name="Normal 33 2" xfId="264"/>
    <cellStyle name="Normal 34" xfId="265"/>
    <cellStyle name="Normal 34 2" xfId="266"/>
    <cellStyle name="Normal 35" xfId="267"/>
    <cellStyle name="Normal 35 2" xfId="268"/>
    <cellStyle name="Normal 36" xfId="269"/>
    <cellStyle name="Normal 36 2" xfId="270"/>
    <cellStyle name="Normal 37" xfId="271"/>
    <cellStyle name="Normal 37 2" xfId="272"/>
    <cellStyle name="Normal 38" xfId="273"/>
    <cellStyle name="Normal 38 2" xfId="274"/>
    <cellStyle name="Normal 39" xfId="275"/>
    <cellStyle name="Normal 39 2" xfId="276"/>
    <cellStyle name="Normal 4" xfId="277"/>
    <cellStyle name="Normal 4 10" xfId="278"/>
    <cellStyle name="Normal 4 2" xfId="279"/>
    <cellStyle name="Normal 4 2 2" xfId="280"/>
    <cellStyle name="Normal 4 2 3" xfId="281"/>
    <cellStyle name="Normal 4 2 4" xfId="282"/>
    <cellStyle name="Normal 4 2 5" xfId="283"/>
    <cellStyle name="Normal 4 2 6" xfId="284"/>
    <cellStyle name="Normal 4 2 7" xfId="285"/>
    <cellStyle name="Normal 4 3" xfId="286"/>
    <cellStyle name="Normal 4 3 2" xfId="287"/>
    <cellStyle name="Normal 4 4" xfId="288"/>
    <cellStyle name="Normal 4_cuentaPublica2013" xfId="289"/>
    <cellStyle name="Normal 40" xfId="290"/>
    <cellStyle name="Normal 40 2" xfId="291"/>
    <cellStyle name="Normal 41" xfId="292"/>
    <cellStyle name="Normal 41 2" xfId="293"/>
    <cellStyle name="Normal 42" xfId="294"/>
    <cellStyle name="Normal 42 2" xfId="295"/>
    <cellStyle name="Normal 43" xfId="296"/>
    <cellStyle name="Normal 43 2" xfId="297"/>
    <cellStyle name="Normal 44" xfId="298"/>
    <cellStyle name="Normal 44 2" xfId="299"/>
    <cellStyle name="Normal 45" xfId="300"/>
    <cellStyle name="Normal 45 2" xfId="301"/>
    <cellStyle name="Normal 46" xfId="302"/>
    <cellStyle name="Normal 46 2" xfId="303"/>
    <cellStyle name="Normal 47" xfId="304"/>
    <cellStyle name="Normal 47 2" xfId="305"/>
    <cellStyle name="Normal 48" xfId="306"/>
    <cellStyle name="Normal 48 2" xfId="307"/>
    <cellStyle name="Normal 49" xfId="308"/>
    <cellStyle name="Normal 49 2" xfId="309"/>
    <cellStyle name="Normal 5" xfId="310"/>
    <cellStyle name="Normal 5 2" xfId="311"/>
    <cellStyle name="Normal 5 3" xfId="312"/>
    <cellStyle name="Normal 5 4" xfId="313"/>
    <cellStyle name="Normal 50" xfId="314"/>
    <cellStyle name="Normal 50 2" xfId="315"/>
    <cellStyle name="Normal 51" xfId="316"/>
    <cellStyle name="Normal 51 2" xfId="317"/>
    <cellStyle name="Normal 52" xfId="318"/>
    <cellStyle name="Normal 6" xfId="319"/>
    <cellStyle name="Normal 6 10 2" xfId="320"/>
    <cellStyle name="Normal 6 2" xfId="321"/>
    <cellStyle name="Normal 6 2 2" xfId="322"/>
    <cellStyle name="Normal 6 3" xfId="323"/>
    <cellStyle name="Normal 6 4" xfId="324"/>
    <cellStyle name="Normal 66 2" xfId="325"/>
    <cellStyle name="Normal 7" xfId="326"/>
    <cellStyle name="Normal 7 2" xfId="327"/>
    <cellStyle name="Normal 7 2 2" xfId="328"/>
    <cellStyle name="Normal 7 2 2 2" xfId="329"/>
    <cellStyle name="Normal 7 3" xfId="330"/>
    <cellStyle name="Normal 7 4" xfId="331"/>
    <cellStyle name="Normal 70" xfId="332"/>
    <cellStyle name="Normal 8" xfId="333"/>
    <cellStyle name="Normal 8 2" xfId="334"/>
    <cellStyle name="Normal 9" xfId="2"/>
    <cellStyle name="Normal 9 2" xfId="335"/>
    <cellStyle name="Notas 2" xfId="336"/>
    <cellStyle name="Porcentaje 2" xfId="337"/>
    <cellStyle name="Porcentaje 3" xfId="338"/>
    <cellStyle name="Porcentual 2" xfId="339"/>
    <cellStyle name="Porcentual 2 2" xfId="340"/>
    <cellStyle name="Porcentual 2 3" xfId="341"/>
    <cellStyle name="Porcentual 2 4" xfId="342"/>
    <cellStyle name="Porcentual 2 4 2" xfId="343"/>
    <cellStyle name="Porcentual 3" xfId="344"/>
    <cellStyle name="Porcentual 4" xfId="345"/>
    <cellStyle name="Porcentual 8" xfId="346"/>
    <cellStyle name="Salida 2" xfId="347"/>
    <cellStyle name="Texto de advertencia 2" xfId="348"/>
    <cellStyle name="Texto explicativo 2" xfId="349"/>
    <cellStyle name="Título 1 2" xfId="350"/>
    <cellStyle name="Título 2 2" xfId="351"/>
    <cellStyle name="Título 3 2" xfId="352"/>
    <cellStyle name="Título 4" xfId="353"/>
    <cellStyle name="Total 2" xfId="35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theme" Target="theme/theme1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19050</xdr:colOff>
      <xdr:row>1</xdr:row>
      <xdr:rowOff>47625</xdr:rowOff>
    </xdr:from>
    <xdr:to>
      <xdr:col>3</xdr:col>
      <xdr:colOff>476250</xdr:colOff>
      <xdr:row>4</xdr:row>
      <xdr:rowOff>123825</xdr:rowOff>
    </xdr:to>
    <xdr:pic>
      <xdr:nvPicPr>
        <xdr:cNvPr id="2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8210" y="222885"/>
          <a:ext cx="967740" cy="647700"/>
        </a:xfrm>
        <a:prstGeom prst="rect">
          <a:avLst/>
        </a:prstGeom>
      </xdr:spPr>
    </xdr:pic>
    <xdr:clientData/>
  </xdr:twoCellAnchor>
  <xdr:twoCellAnchor>
    <xdr:from>
      <xdr:col>2</xdr:col>
      <xdr:colOff>276225</xdr:colOff>
      <xdr:row>57</xdr:row>
      <xdr:rowOff>9525</xdr:rowOff>
    </xdr:from>
    <xdr:to>
      <xdr:col>4</xdr:col>
      <xdr:colOff>1133475</xdr:colOff>
      <xdr:row>64</xdr:row>
      <xdr:rowOff>71886</xdr:rowOff>
    </xdr:to>
    <xdr:sp macro="" textlink="">
      <xdr:nvSpPr>
        <xdr:cNvPr id="3" name="11 CuadroTexto">
          <a:extLst>
            <a:ext uri="{FF2B5EF4-FFF2-40B4-BE49-F238E27FC236}">
              <a16:creationId xmlns:a16="http://schemas.microsoft.com/office/drawing/2014/main" id="{896F13B9-310B-4DCD-B13F-0021BF73FB08}"/>
            </a:ext>
          </a:extLst>
        </xdr:cNvPr>
        <xdr:cNvSpPr txBox="1"/>
      </xdr:nvSpPr>
      <xdr:spPr>
        <a:xfrm>
          <a:off x="1175385" y="13839825"/>
          <a:ext cx="2716530" cy="128918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MX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Elaboró</a:t>
          </a:r>
          <a:endParaRPr lang="es-MX" sz="800">
            <a:latin typeface="Arial" pitchFamily="34" charset="0"/>
            <a:cs typeface="Arial" pitchFamily="34" charset="0"/>
          </a:endParaRPr>
        </a:p>
        <a:p>
          <a:pPr algn="ctr"/>
          <a:endParaRPr lang="es-MX" sz="800">
            <a:latin typeface="Arial" pitchFamily="34" charset="0"/>
            <a:cs typeface="Arial" pitchFamily="34" charset="0"/>
          </a:endParaRPr>
        </a:p>
        <a:p>
          <a:pPr algn="ctr"/>
          <a:r>
            <a:rPr lang="es-MX" sz="800">
              <a:latin typeface="Arial" pitchFamily="34" charset="0"/>
              <a:cs typeface="Arial" pitchFamily="34" charset="0"/>
            </a:rPr>
            <a:t>________________________________________</a:t>
          </a:r>
        </a:p>
        <a:p>
          <a:pPr algn="ctr"/>
          <a:r>
            <a:rPr lang="es-MX" sz="800">
              <a:latin typeface="Arial" pitchFamily="34" charset="0"/>
              <a:cs typeface="Arial" pitchFamily="34" charset="0"/>
            </a:rPr>
            <a:t>M. EN A. DE N . ALEJANDRO ESQUIVEL AVILA</a:t>
          </a:r>
        </a:p>
        <a:p>
          <a:pPr algn="ctr"/>
          <a:r>
            <a:rPr lang="es-MX" sz="800">
              <a:latin typeface="Arial" pitchFamily="34" charset="0"/>
              <a:cs typeface="Arial" pitchFamily="34" charset="0"/>
            </a:rPr>
            <a:t>JEFE DEL DEPARTAMENTO DE RECURSOS MATERIALES Y FINANCIEROS</a:t>
          </a:r>
        </a:p>
      </xdr:txBody>
    </xdr:sp>
    <xdr:clientData/>
  </xdr:twoCellAnchor>
  <xdr:twoCellAnchor>
    <xdr:from>
      <xdr:col>5</xdr:col>
      <xdr:colOff>581988</xdr:colOff>
      <xdr:row>56</xdr:row>
      <xdr:rowOff>163830</xdr:rowOff>
    </xdr:from>
    <xdr:to>
      <xdr:col>8</xdr:col>
      <xdr:colOff>104775</xdr:colOff>
      <xdr:row>63</xdr:row>
      <xdr:rowOff>41407</xdr:rowOff>
    </xdr:to>
    <xdr:sp macro="" textlink="">
      <xdr:nvSpPr>
        <xdr:cNvPr id="4" name="12 CuadroTexto">
          <a:extLst>
            <a:ext uri="{FF2B5EF4-FFF2-40B4-BE49-F238E27FC236}">
              <a16:creationId xmlns:a16="http://schemas.microsoft.com/office/drawing/2014/main" id="{D5D2C373-67CD-4118-870A-9606E55D75E9}"/>
            </a:ext>
          </a:extLst>
        </xdr:cNvPr>
        <xdr:cNvSpPr txBox="1"/>
      </xdr:nvSpPr>
      <xdr:spPr>
        <a:xfrm>
          <a:off x="5062548" y="13818870"/>
          <a:ext cx="2921307" cy="110439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MX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Revisó</a:t>
          </a:r>
          <a:endParaRPr lang="es-MX" sz="800">
            <a:latin typeface="Arial" pitchFamily="34" charset="0"/>
            <a:cs typeface="Arial" pitchFamily="34" charset="0"/>
          </a:endParaRPr>
        </a:p>
        <a:p>
          <a:pPr algn="ctr"/>
          <a:endParaRPr lang="es-MX" sz="800">
            <a:latin typeface="Arial" pitchFamily="34" charset="0"/>
            <a:cs typeface="Arial" pitchFamily="34" charset="0"/>
          </a:endParaRPr>
        </a:p>
        <a:p>
          <a:pPr algn="ctr"/>
          <a:r>
            <a:rPr lang="es-MX" sz="800">
              <a:latin typeface="Arial" pitchFamily="34" charset="0"/>
              <a:cs typeface="Arial" pitchFamily="34" charset="0"/>
            </a:rPr>
            <a:t>________________________________________</a:t>
          </a:r>
        </a:p>
        <a:p>
          <a:pPr algn="ctr"/>
          <a:r>
            <a:rPr lang="es-MX" sz="800" baseline="0">
              <a:latin typeface="Arial" pitchFamily="34" charset="0"/>
              <a:cs typeface="Arial" pitchFamily="34" charset="0"/>
            </a:rPr>
            <a:t>LIC. RODROGO VILLAR MONROY</a:t>
          </a:r>
        </a:p>
        <a:p>
          <a:pPr algn="ctr"/>
          <a:r>
            <a:rPr lang="es-MX" sz="800" baseline="0">
              <a:latin typeface="Arial" pitchFamily="34" charset="0"/>
              <a:cs typeface="Arial" pitchFamily="34" charset="0"/>
            </a:rPr>
            <a:t> DIRECTOR ADMINISTRATIVO</a:t>
          </a:r>
          <a:endParaRPr lang="es-MX" sz="800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8</xdr:col>
      <xdr:colOff>695324</xdr:colOff>
      <xdr:row>57</xdr:row>
      <xdr:rowOff>19049</xdr:rowOff>
    </xdr:from>
    <xdr:to>
      <xdr:col>12</xdr:col>
      <xdr:colOff>523875</xdr:colOff>
      <xdr:row>63</xdr:row>
      <xdr:rowOff>62900</xdr:rowOff>
    </xdr:to>
    <xdr:sp macro="" textlink="">
      <xdr:nvSpPr>
        <xdr:cNvPr id="5" name="5 CuadroTexto">
          <a:extLst>
            <a:ext uri="{FF2B5EF4-FFF2-40B4-BE49-F238E27FC236}">
              <a16:creationId xmlns:a16="http://schemas.microsoft.com/office/drawing/2014/main" id="{9997D7E6-8ACD-423F-8265-352C13517391}"/>
            </a:ext>
          </a:extLst>
        </xdr:cNvPr>
        <xdr:cNvSpPr txBox="1"/>
      </xdr:nvSpPr>
      <xdr:spPr>
        <a:xfrm>
          <a:off x="8574404" y="13849349"/>
          <a:ext cx="3227071" cy="109541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 eaLnBrk="1" fontAlgn="auto" latinLnBrk="0" hangingPunct="1"/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</a:t>
          </a:r>
          <a:r>
            <a:rPr lang="es-MX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MX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Autorizó</a:t>
          </a:r>
          <a:endParaRPr lang="es-MX" sz="800">
            <a:latin typeface="Arial" pitchFamily="34" charset="0"/>
            <a:cs typeface="Arial" pitchFamily="34" charset="0"/>
          </a:endParaRPr>
        </a:p>
        <a:p>
          <a:pPr algn="ctr"/>
          <a:endParaRPr lang="es-MX" sz="800">
            <a:latin typeface="Arial" pitchFamily="34" charset="0"/>
            <a:cs typeface="Arial" pitchFamily="34" charset="0"/>
          </a:endParaRPr>
        </a:p>
        <a:p>
          <a:pPr algn="ctr"/>
          <a:r>
            <a:rPr lang="es-MX" sz="800">
              <a:latin typeface="Arial" pitchFamily="34" charset="0"/>
              <a:cs typeface="Arial" pitchFamily="34" charset="0"/>
            </a:rPr>
            <a:t>_________________________________________________</a:t>
          </a:r>
        </a:p>
        <a:p>
          <a:pPr algn="ctr"/>
          <a:r>
            <a:rPr lang="es-MX" sz="800">
              <a:latin typeface="Arial" pitchFamily="34" charset="0"/>
              <a:cs typeface="Arial" pitchFamily="34" charset="0"/>
            </a:rPr>
            <a:t>MTRA. OLGA PÉREZ SANABRIA</a:t>
          </a:r>
        </a:p>
        <a:p>
          <a:pPr algn="ctr"/>
          <a:r>
            <a:rPr lang="es-MX" sz="800">
              <a:latin typeface="Arial" pitchFamily="34" charset="0"/>
              <a:cs typeface="Arial" pitchFamily="34" charset="0"/>
            </a:rPr>
            <a:t>RECTORA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cp71\CUENTA%20P&#218;BLICA%202010\CEMyBS\Hoja%20de%20c&#225;lculo%20en%20C:%20Documents%20and%20Settings%20Administrador%20Mis%20documentos%20CTA.%20PUB.%20ESTATAL%202005%20ORGANISMOS%20PATHY%20AA_CUADROS%20SRYTVM.doc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PathMissing" Target="Hoja%20de%20c&#225;lculo%20en%20C:%20Documents%20and%20Settings%20Compaq_Propietario%20Mis%20documentos%20AA_CUENTA%20ESTATAL%202005%20CUENTA%20PUBLICA%202005%20TOMO%20II%20ORGANISMOS%20AUXILIARES%20X.-SECTOR%20ADMINISTRACION%20Y%20GOBIERNO%20IMCUFIDE%20IMCUFIDE-1.doc%202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2.71\Cuentapublica\Marisol%20Mart&#237;nez%20Cruz\Hoja%20de%20c&#225;lculo%20en%20C:%20Documents%20and%20Settings%20Administrador%20Mis%20documentos%20CTA.%20PUB.%20ESTATAL%202005%20ORGANISMOS%20PATHY%20AA_CUADROS%20SRYTVM.doc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92.168.125.14/MUNICIPIOS%20REALIZADOS/CALCULO%20DE%20ISR/CALCULO%20DE%20IMPUESTO%20ISR.AYAPANGO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cp71\ARCHIVO%20PARA%20C.P.%20LUCERO%20XIMO\2015-------CUENTA%20PUBLICA%20%202014\1.%20FIDEICOMISO%20C3%20%202014\COBAEM2010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92.168.125.15/Documents%20and%20Settings/Admin/Mis%20documentos/PATY%20ZAMORA/AA%20CUENTAS%20P&#218;BLICAS/AA2009/CUADROS%202009/I.-%20EDUCACI&#211;N/COBAEM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CP71\Users\US03516625\AppData\Local\Microsoft\Windows\INetCache\Content.Outlook\E4EFEYH9\CUENTA%20P&#218;BLICA%202016\IGISPEM\ARCHIVO%20PARA%20C.P.%20LUCERO%20XIMO\C.P%202013%2018%20LUCERO%20XIMO\TESCI%202013%20%201%20COMPLETO\COBAEM2010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cp71\Users\US03517019\Desktop\CTA.PUBLICA%2013\VALLE%20DE%20CHALCO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microsoft.com/office/2006/relationships/xlExternalLinkPath/xlPathMissing" Target="Hoja%20de%20c&#225;lculo%20en%20C:%20Documents%20and%20Settings%20Compaq_Propietario%20Mis%20documentos%20AA_CUENTA%20ESTATAL%202005%20CUENTA%20PUBLICA%202005%20TOMO%20II%20ORGANISMOS%20AUXILIARES%20X.-SECTOR%20ADMINISTRACION%20Y%20GOBIERNO%20IMCUFIDE%20IMCUFIDE-1.doc%203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92.168.125.15/Cuenta%20P&#250;blica/2003/DCCOA-5a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92.168.125.15/Documents%20and%20Settings/Admin/Mis%20documentos/PATY%20ZAMORA/AA%20CUENTAS%20P&#218;BLICAS/2008/CUADROS%202008/I.-%20EDUCACI&#211;N/COBAEM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92.168.125.15/CUENTA%20P&#218;BLICA%202010/CEMyBS/Hoja%20de%20c&#225;lculo%20en%20C:%20Documents%20and%20Settings%20Administrador%20Mis%20documentos%20CTA.%20PUB.%20ESTATAL%202005%20ORGANISMOS%20PATHY%20AA_CUADROS%20SRYTVM.doc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cp71\Documents%20and%20Settings\Admin\Mis%20documentos\PATY%20ZAMORA\AA%20CUENTAS%20P&#218;BLICAS\2008\CUADROS%202008\I.-%20EDUCACI&#211;N\COBAEM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92.168.125.15/cuentapublica/Griselda/Cuenta%20P&#250;blica%20Estatal%202012/COBAEM201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CP71\Users\US03595127\Desktop\2016\procedimientos%202016\&#160;\respaldo\ARCHIVOS%20FAIS\Copia%20de%20Direccionamiento_2015_mex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cp71\Cuenta%20P&#250;blica\2003\DCCOA-5a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CP71\Ernesto\CP%20ERNESTO\Jesus\ZINACANTEPEC%20OK\M%20ZINACANTEPEC%20OK\M%20ZINACANTEPEC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CP71\Cuentapublica\Jair%20A.%20Enr&#237;quez%20Espinosa\ARCHIVO%20PARA%20C.P.%20LUCERO%20XIMO\C.P%202013%2018%20LUCERO%20XIMO\TESCI%202013%20%201%20COMPLETO\COBAEM2010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microsoft.com/office/2006/relationships/xlExternalLinkPath/xlPathMissing" Target="V&#237;nculoExternoRecuperado1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MUNICIPIOS%20REALIZADOS\CALCULO%20DE%20ISR\CALCULO%20DE%20IMPUESTO%20ISR.AYAPANGO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Jos&#233;%20Eduardo%20Uribe%20Ya&#241;ez/MUNICIPIOS%20REALIZADOS/CALCULO%20DE%20ISR/CALCULO%20DE%20IMPUESTO%20ISR.AYAPANG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ese-05"/>
    </sheetNames>
    <sheetDataSet>
      <sheetData sheetId="0">
        <row r="1">
          <cell r="B1" t="str">
            <v>COMPARATIVO DE EGRESOS POR CAPÍTULO</v>
          </cell>
        </row>
        <row r="2">
          <cell r="B2" t="str">
            <v>(Miles de Pesos)</v>
          </cell>
        </row>
        <row r="4">
          <cell r="D4" t="str">
            <v>P   R   E   S   U   P   U   E   S   T   O        2   0   0   5</v>
          </cell>
        </row>
        <row r="5">
          <cell r="F5" t="str">
            <v>ASIGNACIONES</v>
          </cell>
          <cell r="H5" t="str">
            <v>REDUCCIONES</v>
          </cell>
          <cell r="J5" t="str">
            <v>TOTAL</v>
          </cell>
          <cell r="N5" t="str">
            <v>VARIACIÓN</v>
          </cell>
        </row>
        <row r="6">
          <cell r="B6" t="str">
            <v>E G R E S O S</v>
          </cell>
          <cell r="D6" t="str">
            <v>INICIAL</v>
          </cell>
          <cell r="F6" t="str">
            <v>Y/O AMPLIACIONES</v>
          </cell>
          <cell r="H6" t="str">
            <v>Y/O DISMINUCIONES</v>
          </cell>
          <cell r="J6" t="str">
            <v>AUTORIZADO</v>
          </cell>
          <cell r="L6" t="str">
            <v>EJERCIDO</v>
          </cell>
          <cell r="N6" t="str">
            <v>IMPORTE</v>
          </cell>
        </row>
        <row r="8">
          <cell r="B8" t="str">
            <v>SERVICIOS PERSONALES</v>
          </cell>
          <cell r="D8">
            <v>59245</v>
          </cell>
          <cell r="F8">
            <v>2188.6</v>
          </cell>
          <cell r="H8">
            <v>3508.6</v>
          </cell>
          <cell r="J8">
            <v>57925</v>
          </cell>
          <cell r="L8">
            <v>56042.2</v>
          </cell>
          <cell r="N8">
            <v>-1882.8000000000029</v>
          </cell>
        </row>
        <row r="9">
          <cell r="B9" t="str">
            <v>MATERIALES Y SUMINISTROS</v>
          </cell>
          <cell r="D9">
            <v>3673</v>
          </cell>
          <cell r="F9">
            <v>138</v>
          </cell>
          <cell r="H9">
            <v>1096.7</v>
          </cell>
          <cell r="J9">
            <v>2714.3</v>
          </cell>
          <cell r="L9">
            <v>2345.1999999999998</v>
          </cell>
          <cell r="N9">
            <v>-369.10000000000036</v>
          </cell>
        </row>
        <row r="10">
          <cell r="B10" t="str">
            <v>SERVICIOS GENERALES</v>
          </cell>
          <cell r="D10">
            <v>15800</v>
          </cell>
          <cell r="F10">
            <v>4211.8</v>
          </cell>
          <cell r="H10">
            <v>1933.1</v>
          </cell>
          <cell r="J10">
            <v>18078.7</v>
          </cell>
          <cell r="L10">
            <v>17147.3</v>
          </cell>
          <cell r="N10">
            <v>-931.40000000000146</v>
          </cell>
        </row>
        <row r="11">
          <cell r="B11" t="str">
            <v>BIENES MUEBLES E INMUEBLES</v>
          </cell>
          <cell r="D11">
            <v>422</v>
          </cell>
          <cell r="F11">
            <v>29.7</v>
          </cell>
          <cell r="H11">
            <v>29.7</v>
          </cell>
          <cell r="J11">
            <v>422</v>
          </cell>
          <cell r="L11">
            <v>340.4</v>
          </cell>
          <cell r="N11">
            <v>-81.600000000000023</v>
          </cell>
        </row>
        <row r="12">
          <cell r="D12" t="str">
            <v>__________</v>
          </cell>
          <cell r="F12" t="str">
            <v>__________</v>
          </cell>
          <cell r="H12" t="str">
            <v>__________</v>
          </cell>
          <cell r="J12" t="str">
            <v>__________</v>
          </cell>
          <cell r="L12" t="str">
            <v>__________</v>
          </cell>
          <cell r="N12" t="str">
            <v>__________</v>
          </cell>
        </row>
        <row r="13">
          <cell r="B13" t="str">
            <v xml:space="preserve">         T O T A L</v>
          </cell>
          <cell r="D13">
            <v>79140</v>
          </cell>
          <cell r="F13">
            <v>6568.0999999999995</v>
          </cell>
          <cell r="H13">
            <v>6568.0999999999995</v>
          </cell>
          <cell r="J13">
            <v>79140</v>
          </cell>
          <cell r="L13">
            <v>75875.099999999991</v>
          </cell>
          <cell r="N13">
            <v>-3264.9000000000087</v>
          </cell>
        </row>
        <row r="14">
          <cell r="D14" t="str">
            <v>==========</v>
          </cell>
          <cell r="F14" t="str">
            <v>==========</v>
          </cell>
          <cell r="H14" t="str">
            <v>==========</v>
          </cell>
          <cell r="J14" t="str">
            <v>==========</v>
          </cell>
          <cell r="L14" t="str">
            <v>==========</v>
          </cell>
          <cell r="N14" t="str">
            <v>==========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ese-04"/>
      <sheetName val="Hoja1"/>
    </sheetNames>
    <sheetDataSet>
      <sheetData sheetId="0"/>
      <sheetData sheetId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ese-05"/>
    </sheetNames>
    <sheetDataSet>
      <sheetData sheetId="0">
        <row r="1">
          <cell r="B1" t="str">
            <v>COMPARATIVO DE EGRESOS POR CAPÍTULO</v>
          </cell>
        </row>
        <row r="2">
          <cell r="B2" t="str">
            <v>(Miles de Pesos)</v>
          </cell>
        </row>
        <row r="4">
          <cell r="D4" t="str">
            <v>P   R   E   S   U   P   U   E   S   T   O        2   0   0   5</v>
          </cell>
        </row>
        <row r="5">
          <cell r="F5" t="str">
            <v>ASIGNACIONES</v>
          </cell>
          <cell r="H5" t="str">
            <v>REDUCCIONES</v>
          </cell>
          <cell r="J5" t="str">
            <v>TOTAL</v>
          </cell>
          <cell r="N5" t="str">
            <v>VARIACIÓN</v>
          </cell>
        </row>
        <row r="6">
          <cell r="B6" t="str">
            <v>E G R E S O S</v>
          </cell>
          <cell r="D6" t="str">
            <v>INICIAL</v>
          </cell>
          <cell r="F6" t="str">
            <v>Y/O AMPLIACIONES</v>
          </cell>
          <cell r="H6" t="str">
            <v>Y/O DISMINUCIONES</v>
          </cell>
          <cell r="J6" t="str">
            <v>AUTORIZADO</v>
          </cell>
          <cell r="L6" t="str">
            <v>EJERCIDO</v>
          </cell>
          <cell r="N6" t="str">
            <v>IMPORTE</v>
          </cell>
        </row>
        <row r="8">
          <cell r="B8" t="str">
            <v>SERVICIOS PERSONALES</v>
          </cell>
          <cell r="D8">
            <v>59245</v>
          </cell>
          <cell r="F8">
            <v>2188.6</v>
          </cell>
          <cell r="H8">
            <v>3508.6</v>
          </cell>
          <cell r="J8">
            <v>57925</v>
          </cell>
          <cell r="L8">
            <v>56042.2</v>
          </cell>
          <cell r="N8">
            <v>-1882.8000000000029</v>
          </cell>
        </row>
        <row r="9">
          <cell r="B9" t="str">
            <v>MATERIALES Y SUMINISTROS</v>
          </cell>
          <cell r="D9">
            <v>3673</v>
          </cell>
          <cell r="F9">
            <v>138</v>
          </cell>
          <cell r="H9">
            <v>1096.7</v>
          </cell>
          <cell r="J9">
            <v>2714.3</v>
          </cell>
          <cell r="L9">
            <v>2345.1999999999998</v>
          </cell>
          <cell r="N9">
            <v>-369.10000000000036</v>
          </cell>
        </row>
        <row r="10">
          <cell r="B10" t="str">
            <v>SERVICIOS GENERALES</v>
          </cell>
          <cell r="D10">
            <v>15800</v>
          </cell>
          <cell r="F10">
            <v>4211.8</v>
          </cell>
          <cell r="H10">
            <v>1933.1</v>
          </cell>
          <cell r="J10">
            <v>18078.7</v>
          </cell>
          <cell r="L10">
            <v>17147.3</v>
          </cell>
          <cell r="N10">
            <v>-931.40000000000146</v>
          </cell>
        </row>
        <row r="11">
          <cell r="B11" t="str">
            <v>BIENES MUEBLES E INMUEBLES</v>
          </cell>
          <cell r="D11">
            <v>422</v>
          </cell>
          <cell r="F11">
            <v>29.7</v>
          </cell>
          <cell r="H11">
            <v>29.7</v>
          </cell>
          <cell r="J11">
            <v>422</v>
          </cell>
          <cell r="L11">
            <v>340.4</v>
          </cell>
          <cell r="N11">
            <v>-81.600000000000023</v>
          </cell>
        </row>
        <row r="12">
          <cell r="D12" t="str">
            <v>__________</v>
          </cell>
          <cell r="F12" t="str">
            <v>__________</v>
          </cell>
          <cell r="H12" t="str">
            <v>__________</v>
          </cell>
          <cell r="J12" t="str">
            <v>__________</v>
          </cell>
          <cell r="L12" t="str">
            <v>__________</v>
          </cell>
          <cell r="N12" t="str">
            <v>__________</v>
          </cell>
        </row>
        <row r="13">
          <cell r="B13" t="str">
            <v xml:space="preserve">         T O T A L</v>
          </cell>
          <cell r="D13">
            <v>79140</v>
          </cell>
          <cell r="F13">
            <v>6568.0999999999995</v>
          </cell>
          <cell r="H13">
            <v>6568.0999999999995</v>
          </cell>
          <cell r="J13">
            <v>79140</v>
          </cell>
          <cell r="L13">
            <v>75875.099999999991</v>
          </cell>
          <cell r="N13">
            <v>-3264.9000000000087</v>
          </cell>
        </row>
        <row r="14">
          <cell r="D14" t="str">
            <v>==========</v>
          </cell>
          <cell r="F14" t="str">
            <v>==========</v>
          </cell>
          <cell r="H14" t="str">
            <v>==========</v>
          </cell>
          <cell r="J14" t="str">
            <v>==========</v>
          </cell>
          <cell r="L14" t="str">
            <v>==========</v>
          </cell>
          <cell r="N14" t="str">
            <v>==========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CILIACIÓN DEL CALCULO"/>
      <sheetName val="IMPUESTO QUINCENAL"/>
      <sheetName val="Tablas"/>
    </sheetNames>
    <sheetDataSet>
      <sheetData sheetId="0"/>
      <sheetData sheetId="1"/>
      <sheetData sheetId="2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ADO PRES"/>
      <sheetName val="COMP_INGRESOS"/>
      <sheetName val="COMP ING 05-09"/>
      <sheetName val="PROPORCIÓN PAS-ING"/>
      <sheetName val="COMP. EGRESOS CAP"/>
      <sheetName val="AMPLIACIONES"/>
      <sheetName val="AMPLIACIONES GRAF"/>
      <sheetName val="COMP EGR EJERCIDO 05-09"/>
      <sheetName val="EDO POS FINAN"/>
      <sheetName val="EDO_RESULTADOS"/>
      <sheetName val="FLUJO DE EFECTIVO ok"/>
      <sheetName val="EDO MOD AL PATRIMONIO"/>
      <sheetName val="CAPITAL DE TRABAJO"/>
      <sheetName val="EJERCIDO EN OBRA"/>
      <sheetName val="EVOL. DEUDA"/>
      <sheetName val="ACCIONES CONT INT"/>
      <sheetName val="PLAZAS (2)"/>
      <sheetName val="OBSERVACIONES (2)"/>
      <sheetName val="ESTADÍSTIC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DO POS FINAN"/>
      <sheetName val="EDO_RESULTADOS"/>
      <sheetName val="EDO MOD AL PATRIMONIO"/>
      <sheetName val="COMP_INGRESOS"/>
      <sheetName val="COMP_EGR X CAP"/>
      <sheetName val="AVANCE OPERATIVO"/>
      <sheetName val="PLAZAS"/>
      <sheetName val="Hoja2 (3)"/>
      <sheetName val="Hoja2 (2)"/>
      <sheetName val="COMP_INGRESOS (2006)"/>
      <sheetName val="FLUJO DE EFECTIVO (2)"/>
      <sheetName val="COMP_INGRESOS (2007)"/>
      <sheetName val="PLAZAS (2)"/>
      <sheetName val="% DE OPERACION"/>
      <sheetName val="ESTADÍSTICA (2)"/>
      <sheetName val="Hoja2 (4)"/>
      <sheetName val="dccoa-005c"/>
    </sheetNames>
    <sheetDataSet>
      <sheetData sheetId="0">
        <row r="2">
          <cell r="B2" t="str">
            <v>ESTADO DE POSICIÓN FINANCIERA</v>
          </cell>
        </row>
        <row r="3">
          <cell r="B3" t="str">
            <v>Al 31 DE DICIEMBRE DE 2008</v>
          </cell>
        </row>
        <row r="4">
          <cell r="B4" t="str">
            <v>(Miles de Pesos)</v>
          </cell>
        </row>
        <row r="6">
          <cell r="B6" t="str">
            <v>C U E N T A</v>
          </cell>
          <cell r="E6" t="str">
            <v>2 0 0 8</v>
          </cell>
          <cell r="G6" t="str">
            <v>2 0 0 7</v>
          </cell>
          <cell r="I6" t="str">
            <v>VARIACIÓN</v>
          </cell>
          <cell r="L6" t="str">
            <v xml:space="preserve">C U E N T A </v>
          </cell>
          <cell r="N6" t="str">
            <v>2 0 0 8</v>
          </cell>
          <cell r="P6" t="str">
            <v>2 0 0 7</v>
          </cell>
          <cell r="R6" t="str">
            <v>VARIACIÓN</v>
          </cell>
        </row>
        <row r="8">
          <cell r="B8" t="str">
            <v xml:space="preserve">A C T I V O </v>
          </cell>
          <cell r="C8" t="str">
            <v xml:space="preserve">A C T I V O </v>
          </cell>
          <cell r="K8" t="str">
            <v xml:space="preserve">P A S I V O </v>
          </cell>
          <cell r="L8" t="str">
            <v>A CORTO PLAZO</v>
          </cell>
        </row>
        <row r="9">
          <cell r="B9" t="str">
            <v>CIRCULANTE</v>
          </cell>
          <cell r="C9" t="str">
            <v>Fondo Fijo de Caja</v>
          </cell>
          <cell r="E9">
            <v>15</v>
          </cell>
          <cell r="G9">
            <v>2.5</v>
          </cell>
          <cell r="I9">
            <v>12.5</v>
          </cell>
          <cell r="K9" t="str">
            <v xml:space="preserve">P A S I V O </v>
          </cell>
          <cell r="L9" t="str">
            <v>Cuentas por Pagar</v>
          </cell>
          <cell r="N9">
            <v>41925.199999999997</v>
          </cell>
          <cell r="P9">
            <v>8550.7000000000007</v>
          </cell>
          <cell r="R9">
            <v>33374.5</v>
          </cell>
        </row>
        <row r="10">
          <cell r="C10" t="str">
            <v>Bancos</v>
          </cell>
          <cell r="E10">
            <v>12594.4</v>
          </cell>
          <cell r="G10">
            <v>20205.900000000001</v>
          </cell>
          <cell r="I10">
            <v>-7611.5000000000018</v>
          </cell>
          <cell r="L10" t="str">
            <v>Depósitos en Garantía</v>
          </cell>
          <cell r="N10">
            <v>41.6</v>
          </cell>
          <cell r="P10">
            <v>8550.7000000000007</v>
          </cell>
          <cell r="R10">
            <v>41.6</v>
          </cell>
        </row>
        <row r="11">
          <cell r="C11" t="str">
            <v>Inversiones en Instituciones Financieras</v>
          </cell>
          <cell r="E11">
            <v>54327.5</v>
          </cell>
          <cell r="G11">
            <v>9089.6</v>
          </cell>
          <cell r="I11">
            <v>45237.9</v>
          </cell>
          <cell r="L11" t="str">
            <v>Retenciones a Favor de Terceros por Pagar</v>
          </cell>
          <cell r="N11">
            <v>884.9</v>
          </cell>
          <cell r="P11">
            <v>609.70000000000005</v>
          </cell>
          <cell r="R11">
            <v>275.19999999999993</v>
          </cell>
        </row>
        <row r="12">
          <cell r="C12" t="str">
            <v>Deudores Diversos</v>
          </cell>
          <cell r="E12">
            <v>68996.5</v>
          </cell>
          <cell r="G12">
            <v>38429.300000000003</v>
          </cell>
          <cell r="I12">
            <v>30567.199999999997</v>
          </cell>
        </row>
        <row r="13">
          <cell r="C13" t="str">
            <v>Anticipo a Proveedores</v>
          </cell>
          <cell r="E13">
            <v>1420.3</v>
          </cell>
          <cell r="G13">
            <v>54.3</v>
          </cell>
          <cell r="I13">
            <v>1366</v>
          </cell>
        </row>
        <row r="14">
          <cell r="C14" t="str">
            <v>Inventario para Ventas</v>
          </cell>
          <cell r="E14">
            <v>54.3</v>
          </cell>
          <cell r="G14">
            <v>169.2</v>
          </cell>
          <cell r="I14">
            <v>-169.2</v>
          </cell>
        </row>
        <row r="15">
          <cell r="C15" t="str">
            <v>Estimación para Cuentas Incobrables</v>
          </cell>
          <cell r="E15">
            <v>169.2</v>
          </cell>
          <cell r="G15">
            <v>14.5</v>
          </cell>
          <cell r="I15">
            <v>0</v>
          </cell>
        </row>
        <row r="16">
          <cell r="C16" t="str">
            <v>Mercancías en Tránsito</v>
          </cell>
          <cell r="E16">
            <v>18894.400000000001</v>
          </cell>
          <cell r="G16">
            <v>14.5</v>
          </cell>
          <cell r="I16" t="str">
            <v>_</v>
          </cell>
          <cell r="N16" t="str">
            <v>_</v>
          </cell>
          <cell r="P16" t="str">
            <v>_</v>
          </cell>
          <cell r="R16" t="str">
            <v>_</v>
          </cell>
        </row>
        <row r="17">
          <cell r="C17" t="str">
            <v xml:space="preserve">    TOTAL CIRCULANTE</v>
          </cell>
          <cell r="E17" t="str">
            <v>_</v>
          </cell>
          <cell r="G17" t="str">
            <v>_</v>
          </cell>
          <cell r="I17" t="str">
            <v>_</v>
          </cell>
          <cell r="L17" t="str">
            <v xml:space="preserve">    TOTAL A CORTO PLAZO</v>
          </cell>
          <cell r="N17" t="str">
            <v>_</v>
          </cell>
          <cell r="P17" t="str">
            <v>_</v>
          </cell>
          <cell r="R17" t="str">
            <v>_</v>
          </cell>
        </row>
        <row r="18">
          <cell r="B18" t="str">
            <v xml:space="preserve">    TOTAL CIRCULANTE</v>
          </cell>
          <cell r="C18" t="str">
            <v xml:space="preserve">    TOTAL CIRCULANTE</v>
          </cell>
          <cell r="E18">
            <v>156248.09999999998</v>
          </cell>
          <cell r="G18">
            <v>67965.3</v>
          </cell>
          <cell r="I18">
            <v>88282.799999999974</v>
          </cell>
          <cell r="K18" t="str">
            <v xml:space="preserve">    TOTAL A CORTO PLAZO</v>
          </cell>
          <cell r="L18" t="str">
            <v xml:space="preserve">    TOTAL A CORTO PLAZO</v>
          </cell>
          <cell r="N18">
            <v>42851.7</v>
          </cell>
          <cell r="P18">
            <v>9160.4000000000015</v>
          </cell>
          <cell r="R18">
            <v>33691.299999999996</v>
          </cell>
        </row>
        <row r="19">
          <cell r="E19" t="str">
            <v>-</v>
          </cell>
          <cell r="G19" t="str">
            <v>-</v>
          </cell>
          <cell r="I19" t="str">
            <v>-</v>
          </cell>
          <cell r="N19" t="str">
            <v>-</v>
          </cell>
          <cell r="P19" t="str">
            <v>-</v>
          </cell>
          <cell r="R19" t="str">
            <v>-</v>
          </cell>
        </row>
        <row r="20">
          <cell r="B20" t="str">
            <v>FIJO</v>
          </cell>
          <cell r="C20" t="str">
            <v>Bienes Muebles</v>
          </cell>
          <cell r="E20">
            <v>50357.1</v>
          </cell>
          <cell r="G20">
            <v>50357.1</v>
          </cell>
          <cell r="I20">
            <v>0</v>
          </cell>
        </row>
        <row r="21">
          <cell r="B21" t="str">
            <v>FIJO</v>
          </cell>
          <cell r="C21" t="str">
            <v>Bienes Muebles</v>
          </cell>
          <cell r="E21">
            <v>29670</v>
          </cell>
          <cell r="G21">
            <v>50357.1</v>
          </cell>
          <cell r="I21">
            <v>-20687.099999999999</v>
          </cell>
        </row>
        <row r="22">
          <cell r="C22" t="str">
            <v>Bienes Inmuebles</v>
          </cell>
          <cell r="E22">
            <v>89600.5</v>
          </cell>
          <cell r="G22">
            <v>89600.5</v>
          </cell>
          <cell r="I22">
            <v>0</v>
          </cell>
        </row>
        <row r="23">
          <cell r="C23" t="str">
            <v>Revaluación de Bienes Muebles</v>
          </cell>
          <cell r="E23">
            <v>89600.5</v>
          </cell>
          <cell r="G23">
            <v>12456.5</v>
          </cell>
          <cell r="I23">
            <v>-12456.5</v>
          </cell>
        </row>
        <row r="24">
          <cell r="C24" t="str">
            <v>Revaluación de Bienes Inmuebles</v>
          </cell>
          <cell r="E24">
            <v>56095.5</v>
          </cell>
          <cell r="G24">
            <v>56095.5</v>
          </cell>
          <cell r="I24">
            <v>0</v>
          </cell>
        </row>
        <row r="25">
          <cell r="C25" t="str">
            <v>Depreciación Acumulada de Bienes Muebles</v>
          </cell>
          <cell r="E25">
            <v>56095.5</v>
          </cell>
          <cell r="G25">
            <v>-27805.4</v>
          </cell>
          <cell r="I25">
            <v>27805.4</v>
          </cell>
        </row>
        <row r="26">
          <cell r="C26" t="str">
            <v>Depreciación Acumulada de Bienes Inmuebles</v>
          </cell>
          <cell r="E26">
            <v>-31040.799999999999</v>
          </cell>
          <cell r="G26">
            <v>-28904.1</v>
          </cell>
          <cell r="I26">
            <v>-2136.7000000000007</v>
          </cell>
        </row>
        <row r="27">
          <cell r="C27" t="str">
            <v>Depreciación Revaluada de Bienes Muebles</v>
          </cell>
          <cell r="E27">
            <v>-28904.1</v>
          </cell>
          <cell r="G27">
            <v>-9852.7999999999993</v>
          </cell>
          <cell r="I27">
            <v>9852.7999999999993</v>
          </cell>
        </row>
        <row r="28">
          <cell r="C28" t="str">
            <v>Depreciación Revaluada de Bienes Inmuebles</v>
          </cell>
          <cell r="E28">
            <v>-18054.7</v>
          </cell>
          <cell r="G28">
            <v>-18054.7</v>
          </cell>
          <cell r="I28">
            <v>0</v>
          </cell>
          <cell r="N28" t="str">
            <v>-</v>
          </cell>
          <cell r="P28" t="str">
            <v>-</v>
          </cell>
          <cell r="R28" t="str">
            <v>-</v>
          </cell>
        </row>
        <row r="29">
          <cell r="C29" t="str">
            <v>Depreciación Revaluada de Bienes Inmuebles</v>
          </cell>
          <cell r="E29" t="str">
            <v>_</v>
          </cell>
          <cell r="G29" t="str">
            <v>_</v>
          </cell>
          <cell r="I29" t="str">
            <v>_</v>
          </cell>
          <cell r="L29" t="str">
            <v xml:space="preserve">    TOTAL PASIVO</v>
          </cell>
          <cell r="N29" t="str">
            <v>-</v>
          </cell>
          <cell r="P29" t="str">
            <v>-</v>
          </cell>
          <cell r="R29" t="str">
            <v>-</v>
          </cell>
        </row>
        <row r="30">
          <cell r="C30" t="str">
            <v xml:space="preserve">    TOTAL FIJO</v>
          </cell>
          <cell r="E30">
            <v>126270.50000000001</v>
          </cell>
          <cell r="G30">
            <v>123892.60000000002</v>
          </cell>
          <cell r="I30">
            <v>2377.8999999999942</v>
          </cell>
          <cell r="L30" t="str">
            <v xml:space="preserve">    TOTAL PASIVO</v>
          </cell>
          <cell r="N30">
            <v>42851.7</v>
          </cell>
          <cell r="P30">
            <v>9160.4000000000015</v>
          </cell>
          <cell r="R30">
            <v>33691.299999999996</v>
          </cell>
        </row>
        <row r="31">
          <cell r="B31" t="str">
            <v xml:space="preserve">    TOTAL FIJO</v>
          </cell>
          <cell r="E31" t="str">
            <v>-</v>
          </cell>
          <cell r="G31" t="str">
            <v>-</v>
          </cell>
          <cell r="I31" t="str">
            <v>-</v>
          </cell>
          <cell r="K31" t="str">
            <v xml:space="preserve">    TOTAL PASIVO</v>
          </cell>
          <cell r="N31" t="str">
            <v>-</v>
          </cell>
          <cell r="P31" t="str">
            <v>-</v>
          </cell>
          <cell r="R31" t="str">
            <v>-</v>
          </cell>
        </row>
        <row r="32">
          <cell r="B32" t="str">
            <v>OTROS ACTIVOS</v>
          </cell>
          <cell r="C32" t="str">
            <v>Construcciones en Proceso</v>
          </cell>
          <cell r="E32" t="str">
            <v>-</v>
          </cell>
          <cell r="G32" t="str">
            <v>-</v>
          </cell>
          <cell r="I32" t="str">
            <v>-</v>
          </cell>
          <cell r="K32" t="str">
            <v>PATRIMONIO</v>
          </cell>
          <cell r="L32" t="str">
            <v>Patrimonio</v>
          </cell>
          <cell r="N32" t="str">
            <v>-</v>
          </cell>
          <cell r="P32" t="str">
            <v>-</v>
          </cell>
          <cell r="R32" t="str">
            <v>-</v>
          </cell>
        </row>
        <row r="33">
          <cell r="B33" t="str">
            <v>OTROS ACTIVOS</v>
          </cell>
          <cell r="C33" t="str">
            <v>Construcciones en Proceso</v>
          </cell>
          <cell r="E33">
            <v>60484.4</v>
          </cell>
          <cell r="G33">
            <v>17592.400000000001</v>
          </cell>
          <cell r="I33">
            <v>42892</v>
          </cell>
          <cell r="K33" t="str">
            <v>PATRIMONIO</v>
          </cell>
          <cell r="L33" t="str">
            <v>Patrimonio</v>
          </cell>
          <cell r="N33">
            <v>90603.3</v>
          </cell>
          <cell r="P33">
            <v>106128.9</v>
          </cell>
          <cell r="R33">
            <v>-15525.599999999991</v>
          </cell>
        </row>
        <row r="34">
          <cell r="B34" t="str">
            <v>OTROS ACTIVOS</v>
          </cell>
          <cell r="C34" t="str">
            <v>Depósitos en Garantía</v>
          </cell>
          <cell r="E34">
            <v>1305.5</v>
          </cell>
          <cell r="G34">
            <v>26.9</v>
          </cell>
          <cell r="I34">
            <v>-26.9</v>
          </cell>
          <cell r="K34" t="str">
            <v>PATRIMONIO</v>
          </cell>
          <cell r="L34" t="str">
            <v>Resultado de Ejercicios Anteriores</v>
          </cell>
          <cell r="N34">
            <v>26128.799999999999</v>
          </cell>
          <cell r="P34">
            <v>795.6</v>
          </cell>
          <cell r="R34">
            <v>25333.200000000001</v>
          </cell>
        </row>
        <row r="35">
          <cell r="C35" t="str">
            <v>Gastos de Instalación</v>
          </cell>
          <cell r="E35">
            <v>17592.400000000001</v>
          </cell>
          <cell r="G35">
            <v>1305.5</v>
          </cell>
          <cell r="I35">
            <v>-1305.5</v>
          </cell>
          <cell r="L35" t="str">
            <v xml:space="preserve">Resultado del Ejercicio </v>
          </cell>
          <cell r="N35">
            <v>130335.7</v>
          </cell>
          <cell r="P35">
            <v>26094.3</v>
          </cell>
          <cell r="R35">
            <v>104241.4</v>
          </cell>
        </row>
        <row r="36">
          <cell r="C36" t="str">
            <v>Amortización Acumulada de Gastos de Instalación</v>
          </cell>
          <cell r="E36">
            <v>26.9</v>
          </cell>
          <cell r="G36">
            <v>-580</v>
          </cell>
          <cell r="I36">
            <v>580</v>
          </cell>
          <cell r="L36" t="str">
            <v>Superávit por Revaluación</v>
          </cell>
          <cell r="N36">
            <v>53300.5</v>
          </cell>
          <cell r="P36">
            <v>68114.3</v>
          </cell>
          <cell r="R36">
            <v>-14813.800000000003</v>
          </cell>
        </row>
        <row r="37">
          <cell r="C37" t="str">
            <v>Pagos Anticipados</v>
          </cell>
          <cell r="E37">
            <v>217</v>
          </cell>
          <cell r="G37">
            <v>90.8</v>
          </cell>
          <cell r="I37">
            <v>126.2</v>
          </cell>
          <cell r="L37" t="str">
            <v xml:space="preserve">Resultado del Ejercicio </v>
          </cell>
          <cell r="N37">
            <v>26094.3</v>
          </cell>
          <cell r="P37">
            <v>26094.3</v>
          </cell>
          <cell r="R37">
            <v>0</v>
          </cell>
        </row>
        <row r="38">
          <cell r="C38" t="str">
            <v>Amortización Acumulada de Gastos de Instalación</v>
          </cell>
          <cell r="E38" t="str">
            <v>_</v>
          </cell>
          <cell r="G38" t="str">
            <v>_</v>
          </cell>
          <cell r="I38" t="str">
            <v>_</v>
          </cell>
          <cell r="L38" t="str">
            <v>Superávit por Revaluación</v>
          </cell>
          <cell r="N38" t="str">
            <v>_</v>
          </cell>
          <cell r="P38" t="str">
            <v>_</v>
          </cell>
          <cell r="R38" t="str">
            <v>_</v>
          </cell>
        </row>
        <row r="39">
          <cell r="C39" t="str">
            <v>TOTAL OTROS ACTIVOS</v>
          </cell>
          <cell r="E39">
            <v>60701.4</v>
          </cell>
          <cell r="G39">
            <v>18435.600000000002</v>
          </cell>
          <cell r="I39">
            <v>42265.8</v>
          </cell>
          <cell r="L39" t="str">
            <v xml:space="preserve">    TOTAL PATRIMONIO</v>
          </cell>
          <cell r="N39">
            <v>300368.3</v>
          </cell>
          <cell r="P39">
            <v>201133.09999999998</v>
          </cell>
          <cell r="R39">
            <v>99235.200000000012</v>
          </cell>
        </row>
        <row r="40">
          <cell r="C40" t="str">
            <v xml:space="preserve">    TOTAL ACTIVO</v>
          </cell>
          <cell r="E40" t="str">
            <v>_</v>
          </cell>
          <cell r="G40" t="str">
            <v>_</v>
          </cell>
          <cell r="I40" t="str">
            <v>_</v>
          </cell>
          <cell r="L40" t="str">
            <v xml:space="preserve">    TOTAL PASIVO Y PATRIMONIO</v>
          </cell>
          <cell r="N40" t="str">
            <v>_</v>
          </cell>
          <cell r="P40" t="str">
            <v>_</v>
          </cell>
          <cell r="R40" t="str">
            <v>_</v>
          </cell>
        </row>
        <row r="41">
          <cell r="B41" t="str">
            <v xml:space="preserve">    TOTAL DIFERIDO</v>
          </cell>
          <cell r="C41" t="str">
            <v xml:space="preserve">    TOTAL ACTIVO</v>
          </cell>
          <cell r="E41">
            <v>343220</v>
          </cell>
          <cell r="G41">
            <v>210293.50000000003</v>
          </cell>
          <cell r="I41">
            <v>132926.49999999997</v>
          </cell>
          <cell r="K41" t="str">
            <v xml:space="preserve">    TOTAL PATRIMONIO</v>
          </cell>
          <cell r="L41" t="str">
            <v xml:space="preserve">    TOTAL PASIVO Y PATRIMONIO</v>
          </cell>
          <cell r="N41">
            <v>343220</v>
          </cell>
          <cell r="P41">
            <v>210293.49999999997</v>
          </cell>
          <cell r="R41">
            <v>132926.50000000003</v>
          </cell>
        </row>
        <row r="42">
          <cell r="E42" t="str">
            <v>=</v>
          </cell>
          <cell r="G42" t="str">
            <v>=</v>
          </cell>
          <cell r="I42" t="str">
            <v>=</v>
          </cell>
          <cell r="N42" t="str">
            <v>=</v>
          </cell>
          <cell r="P42" t="str">
            <v>=</v>
          </cell>
          <cell r="R42" t="str">
            <v>=</v>
          </cell>
        </row>
        <row r="43">
          <cell r="B43" t="str">
            <v xml:space="preserve">    TOTAL ACTIVO</v>
          </cell>
          <cell r="E43">
            <v>210293.50000000003</v>
          </cell>
          <cell r="G43">
            <v>210293.50000000003</v>
          </cell>
          <cell r="I43">
            <v>0</v>
          </cell>
          <cell r="K43" t="str">
            <v xml:space="preserve">    TOTAL PASIVO Y PATRIMONIO</v>
          </cell>
          <cell r="N43">
            <v>210293.49999999997</v>
          </cell>
          <cell r="P43">
            <v>210293.49999999997</v>
          </cell>
          <cell r="R43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ADO PRES"/>
      <sheetName val="COMP_INGRESOS"/>
      <sheetName val="COMP ING 05-09"/>
      <sheetName val="PROPORCIÓN PAS-ING"/>
      <sheetName val="COMP. EGRESOS CAP"/>
      <sheetName val="AMPLIACIONES"/>
      <sheetName val="AMPLIACIONES GRAF"/>
      <sheetName val="COMP EGR EJERCIDO 05-09"/>
      <sheetName val="EDO POS FINAN"/>
      <sheetName val="EDO_RESULTADOS"/>
      <sheetName val="FLUJO DE EFECTIVO ok"/>
      <sheetName val="EDO MOD AL PATRIMONIO"/>
      <sheetName val="CAPITAL DE TRABAJO"/>
      <sheetName val="EJERCIDO EN OBRA"/>
      <sheetName val="EVOL. DEUDA"/>
      <sheetName val="ACCIONES CONT INT"/>
      <sheetName val="PLAZAS (2)"/>
      <sheetName val="OBSERVACIONES (2)"/>
      <sheetName val="ESTADÍSTIC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13"/>
      <sheetName val="PR. I. INTEGRADO"/>
      <sheetName val="PRUE. INGRESO"/>
      <sheetName val="METAS"/>
      <sheetName val="ANA.DG "/>
      <sheetName val="ANA.FN"/>
      <sheetName val="comparativo pres y cta anual"/>
      <sheetName val="COMPARATIVO INGRESOS"/>
      <sheetName val="INTEGRADO INGRESOS"/>
      <sheetName val="COMPARATIVO EGRESOS"/>
      <sheetName val="INTEGRADO EGRESOS"/>
      <sheetName val="GD"/>
      <sheetName val="GF"/>
      <sheetName val="GI"/>
      <sheetName val="CI5"/>
      <sheetName val="GE"/>
      <sheetName val="CE5"/>
      <sheetName val="G7"/>
      <sheetName val="GP"/>
      <sheetName val="Hoja3"/>
      <sheetName val="Hoja4"/>
      <sheetName val="Hoja1"/>
    </sheetNames>
    <sheetDataSet>
      <sheetData sheetId="0"/>
      <sheetData sheetId="1">
        <row r="12">
          <cell r="F12">
            <v>38898.18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>
        <row r="12">
          <cell r="F12">
            <v>61465.3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ccoa-005c"/>
    </sheetNames>
    <sheetDataSet>
      <sheetData sheetId="0">
        <row r="1">
          <cell r="B1" t="str">
            <v>COMPARATIVO DE EGRESOS POR CAPÍTULO</v>
          </cell>
        </row>
        <row r="2">
          <cell r="B2" t="str">
            <v>(Miles de Pesos)</v>
          </cell>
        </row>
        <row r="4">
          <cell r="D4" t="str">
            <v>P   R   E   S   U   P   U   E   S   T   O        2   0   0   5</v>
          </cell>
        </row>
        <row r="5">
          <cell r="F5" t="str">
            <v>ASIGNACIONES</v>
          </cell>
          <cell r="H5" t="str">
            <v>REDUCCIONES</v>
          </cell>
          <cell r="J5" t="str">
            <v>TOTAL</v>
          </cell>
          <cell r="N5" t="str">
            <v>VARIACIÓN</v>
          </cell>
        </row>
        <row r="6">
          <cell r="B6" t="str">
            <v>E G R E S O S</v>
          </cell>
          <cell r="D6" t="str">
            <v>INICIAL</v>
          </cell>
          <cell r="F6" t="str">
            <v>Y/O AMPLIACIONES</v>
          </cell>
          <cell r="H6" t="str">
            <v>Y/O DISMINUCIONES</v>
          </cell>
          <cell r="J6" t="str">
            <v>AUTORIZADO</v>
          </cell>
          <cell r="L6" t="str">
            <v xml:space="preserve">  EJERCIDO</v>
          </cell>
          <cell r="N6" t="str">
            <v>IMPORTE</v>
          </cell>
        </row>
        <row r="8">
          <cell r="B8" t="str">
            <v>SERVICIOS PERSONALES</v>
          </cell>
          <cell r="D8">
            <v>35841</v>
          </cell>
          <cell r="F8">
            <v>5578.7</v>
          </cell>
          <cell r="H8">
            <v>4743.7</v>
          </cell>
          <cell r="J8">
            <v>36676</v>
          </cell>
          <cell r="L8">
            <v>34207.5</v>
          </cell>
          <cell r="N8">
            <v>-2468.5</v>
          </cell>
        </row>
        <row r="9">
          <cell r="B9" t="str">
            <v>MATERIALES Y SUMINISTROS</v>
          </cell>
          <cell r="D9">
            <v>7667</v>
          </cell>
          <cell r="F9">
            <v>2960.6</v>
          </cell>
          <cell r="H9">
            <v>1630.6</v>
          </cell>
          <cell r="J9">
            <v>8997</v>
          </cell>
          <cell r="L9">
            <v>8468.2999999999993</v>
          </cell>
          <cell r="N9">
            <v>-528.70000000000073</v>
          </cell>
        </row>
        <row r="10">
          <cell r="B10" t="str">
            <v>SERVICIOS GENERALES</v>
          </cell>
          <cell r="D10">
            <v>16314</v>
          </cell>
          <cell r="F10">
            <v>1300</v>
          </cell>
          <cell r="H10">
            <v>475</v>
          </cell>
          <cell r="J10">
            <v>17139</v>
          </cell>
          <cell r="L10">
            <v>16031.3</v>
          </cell>
          <cell r="N10">
            <v>-1107.7000000000007</v>
          </cell>
        </row>
        <row r="11">
          <cell r="B11" t="str">
            <v>TRANSFERENCIAS</v>
          </cell>
          <cell r="D11">
            <v>45052</v>
          </cell>
          <cell r="F11">
            <v>4518.2</v>
          </cell>
          <cell r="H11">
            <v>2990</v>
          </cell>
          <cell r="J11">
            <v>46580.2</v>
          </cell>
          <cell r="L11">
            <v>17340.2</v>
          </cell>
          <cell r="N11">
            <v>-29239.999999999996</v>
          </cell>
        </row>
        <row r="12">
          <cell r="B12" t="str">
            <v>BIENES MUEBLES E INMUEBLES</v>
          </cell>
          <cell r="D12">
            <v>1000</v>
          </cell>
          <cell r="F12">
            <v>15</v>
          </cell>
          <cell r="H12">
            <v>15</v>
          </cell>
          <cell r="J12">
            <v>1000</v>
          </cell>
          <cell r="L12">
            <v>14.4</v>
          </cell>
          <cell r="N12">
            <v>-985.6</v>
          </cell>
        </row>
        <row r="13">
          <cell r="D13" t="str">
            <v>_________</v>
          </cell>
          <cell r="F13" t="str">
            <v>_________</v>
          </cell>
          <cell r="H13" t="str">
            <v>_________</v>
          </cell>
          <cell r="J13" t="str">
            <v>_________</v>
          </cell>
          <cell r="L13" t="str">
            <v>_________</v>
          </cell>
          <cell r="N13" t="str">
            <v>_________</v>
          </cell>
        </row>
        <row r="14">
          <cell r="B14" t="str">
            <v xml:space="preserve">          SUBTOTAL</v>
          </cell>
          <cell r="D14">
            <v>105874</v>
          </cell>
          <cell r="F14">
            <v>14372.5</v>
          </cell>
          <cell r="H14">
            <v>9854.2999999999993</v>
          </cell>
          <cell r="J14">
            <v>110392.2</v>
          </cell>
          <cell r="L14">
            <v>76061.7</v>
          </cell>
          <cell r="N14">
            <v>-34330.5</v>
          </cell>
        </row>
        <row r="15">
          <cell r="D15" t="str">
            <v>---------------</v>
          </cell>
          <cell r="F15" t="str">
            <v>---------------</v>
          </cell>
          <cell r="H15" t="str">
            <v>---------------</v>
          </cell>
          <cell r="J15" t="str">
            <v>---------------</v>
          </cell>
          <cell r="L15" t="str">
            <v>---------------</v>
          </cell>
          <cell r="N15" t="str">
            <v>---------------</v>
          </cell>
        </row>
        <row r="17">
          <cell r="B17" t="str">
            <v>OBRA PÚBLICA</v>
          </cell>
          <cell r="D17">
            <v>23993.599999999999</v>
          </cell>
          <cell r="H17">
            <v>0</v>
          </cell>
          <cell r="J17">
            <v>23993.599999999999</v>
          </cell>
          <cell r="L17">
            <v>23234.799999999999</v>
          </cell>
          <cell r="N17">
            <v>-758.79999999999927</v>
          </cell>
        </row>
        <row r="18">
          <cell r="N18">
            <v>0</v>
          </cell>
        </row>
        <row r="20">
          <cell r="D20" t="str">
            <v>_________</v>
          </cell>
          <cell r="F20" t="str">
            <v>_________</v>
          </cell>
          <cell r="H20" t="str">
            <v>_________</v>
          </cell>
          <cell r="J20" t="str">
            <v>_________</v>
          </cell>
          <cell r="L20" t="str">
            <v>_________</v>
          </cell>
          <cell r="N20" t="str">
            <v>_________</v>
          </cell>
        </row>
        <row r="21">
          <cell r="B21" t="str">
            <v xml:space="preserve">         T O T A L</v>
          </cell>
          <cell r="D21">
            <v>129867.6</v>
          </cell>
          <cell r="F21">
            <v>14372.5</v>
          </cell>
          <cell r="H21">
            <v>9854.2999999999993</v>
          </cell>
          <cell r="J21">
            <v>134385.80000000002</v>
          </cell>
          <cell r="L21">
            <v>99296.5</v>
          </cell>
          <cell r="N21">
            <v>-35089.300000000017</v>
          </cell>
        </row>
        <row r="22">
          <cell r="D22" t="str">
            <v>=========</v>
          </cell>
          <cell r="F22" t="str">
            <v>=========</v>
          </cell>
          <cell r="H22" t="str">
            <v>=========</v>
          </cell>
          <cell r="J22" t="str">
            <v>=========</v>
          </cell>
          <cell r="L22" t="str">
            <v>=========</v>
          </cell>
          <cell r="N22" t="str">
            <v>=========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DCCOA-5A"/>
    </sheetNames>
    <sheetDataSet>
      <sheetData sheetId="0"/>
      <sheetData sheetId="1">
        <row r="1">
          <cell r="B1" t="str">
            <v>COMPARATIVO DE EGRESOS POR EJE RECTOR</v>
          </cell>
        </row>
        <row r="2">
          <cell r="B2" t="str">
            <v>(Miles de Pesos)</v>
          </cell>
        </row>
        <row r="4">
          <cell r="D4" t="str">
            <v>P   R   E   S   U   P   U   E   S   T   O        2   0   0   3</v>
          </cell>
        </row>
        <row r="5">
          <cell r="F5" t="str">
            <v>ASIGNACIONES</v>
          </cell>
          <cell r="H5" t="str">
            <v>REDUCCIONES</v>
          </cell>
          <cell r="J5" t="str">
            <v>TOTAL</v>
          </cell>
          <cell r="N5" t="str">
            <v>VARIACIÓN</v>
          </cell>
        </row>
        <row r="6">
          <cell r="B6" t="str">
            <v>EJE RECTOR</v>
          </cell>
          <cell r="D6" t="str">
            <v>INICIAL</v>
          </cell>
          <cell r="F6" t="str">
            <v>Y/O AMPLIACIONES</v>
          </cell>
          <cell r="H6" t="str">
            <v>Y/O DISMINUCIONES</v>
          </cell>
          <cell r="J6" t="str">
            <v>AUTORIZADO</v>
          </cell>
          <cell r="L6" t="str">
            <v xml:space="preserve">  EJERCIDO</v>
          </cell>
          <cell r="N6" t="str">
            <v>IMPORTE</v>
          </cell>
        </row>
        <row r="7">
          <cell r="B7" t="str">
            <v xml:space="preserve">Desarrollo Económico y Empleo </v>
          </cell>
          <cell r="D7">
            <v>20398.8</v>
          </cell>
          <cell r="F7">
            <v>1852.6</v>
          </cell>
          <cell r="H7">
            <v>368.8</v>
          </cell>
          <cell r="J7">
            <v>21882.6</v>
          </cell>
          <cell r="L7">
            <v>20630.900000000001</v>
          </cell>
          <cell r="N7">
            <v>-1251.6999999999971</v>
          </cell>
        </row>
        <row r="8">
          <cell r="B8" t="str">
            <v xml:space="preserve">Desarrollo Regional </v>
          </cell>
          <cell r="D8">
            <v>12599</v>
          </cell>
          <cell r="F8">
            <v>2264.4</v>
          </cell>
          <cell r="H8">
            <v>387.3</v>
          </cell>
          <cell r="J8">
            <v>14476.1</v>
          </cell>
          <cell r="L8">
            <v>14092.7</v>
          </cell>
          <cell r="N8">
            <v>-383.39999999999964</v>
          </cell>
        </row>
        <row r="9">
          <cell r="B9" t="str">
            <v xml:space="preserve">Desarrollo Urbano Sustentable </v>
          </cell>
          <cell r="D9">
            <v>73987.100000000006</v>
          </cell>
          <cell r="F9">
            <v>5791.9</v>
          </cell>
          <cell r="H9">
            <v>5088.7</v>
          </cell>
          <cell r="J9">
            <v>74690.3</v>
          </cell>
          <cell r="L9">
            <v>71497.7</v>
          </cell>
          <cell r="N9">
            <v>-3192.6000000000058</v>
          </cell>
        </row>
        <row r="10">
          <cell r="D10" t="str">
            <v>_________</v>
          </cell>
          <cell r="F10" t="str">
            <v>_________</v>
          </cell>
          <cell r="H10" t="str">
            <v>_________</v>
          </cell>
          <cell r="J10" t="str">
            <v>_________</v>
          </cell>
          <cell r="L10" t="str">
            <v>_________</v>
          </cell>
          <cell r="N10" t="str">
            <v>_________</v>
          </cell>
        </row>
        <row r="11">
          <cell r="B11" t="str">
            <v xml:space="preserve">         T O T A L</v>
          </cell>
          <cell r="D11">
            <v>106984.90000000001</v>
          </cell>
          <cell r="F11">
            <v>9908.9</v>
          </cell>
          <cell r="H11">
            <v>5844.8</v>
          </cell>
          <cell r="J11">
            <v>111049</v>
          </cell>
          <cell r="L11">
            <v>106221.3</v>
          </cell>
          <cell r="N11">
            <v>-4827.7000000000025</v>
          </cell>
        </row>
        <row r="12">
          <cell r="D12" t="str">
            <v>========</v>
          </cell>
          <cell r="F12" t="str">
            <v>========</v>
          </cell>
          <cell r="H12" t="str">
            <v>========</v>
          </cell>
          <cell r="J12" t="str">
            <v>========</v>
          </cell>
          <cell r="L12" t="str">
            <v>========</v>
          </cell>
          <cell r="N12" t="str">
            <v>========</v>
          </cell>
        </row>
      </sheetData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DO POS FINAN"/>
      <sheetName val="EDO_RESULTADOS"/>
      <sheetName val="EDO MOD AL PATRIMONIO"/>
      <sheetName val="COMP_INGRESOS"/>
      <sheetName val="COMP_EGR X CAP"/>
      <sheetName val="AVANCE OPERATIVO"/>
      <sheetName val="PLAZAS"/>
      <sheetName val="Hoja2 (3)"/>
      <sheetName val="Hoja2 (2)"/>
    </sheetNames>
    <sheetDataSet>
      <sheetData sheetId="0">
        <row r="2">
          <cell r="B2" t="str">
            <v>ESTADO DE POSICIÓN FINANCIERA</v>
          </cell>
        </row>
        <row r="3">
          <cell r="B3" t="str">
            <v>Al 31 DE DICIEMBRE DE 2008</v>
          </cell>
        </row>
        <row r="4">
          <cell r="B4" t="str">
            <v>(Miles de Pesos)</v>
          </cell>
        </row>
        <row r="6">
          <cell r="B6" t="str">
            <v>C U E N T A</v>
          </cell>
          <cell r="E6" t="str">
            <v>2 0 0 8</v>
          </cell>
          <cell r="G6" t="str">
            <v>2 0 0 7</v>
          </cell>
          <cell r="I6" t="str">
            <v>VARIACIÓN</v>
          </cell>
          <cell r="L6" t="str">
            <v xml:space="preserve">C U E N T A </v>
          </cell>
          <cell r="N6" t="str">
            <v>2 0 0 8</v>
          </cell>
          <cell r="P6" t="str">
            <v>2 0 0 7</v>
          </cell>
          <cell r="R6" t="str">
            <v>VARIACIÓN</v>
          </cell>
        </row>
        <row r="8">
          <cell r="B8" t="str">
            <v xml:space="preserve">A C T I V O </v>
          </cell>
          <cell r="C8" t="str">
            <v xml:space="preserve">A C T I V O </v>
          </cell>
          <cell r="K8" t="str">
            <v xml:space="preserve">P A S I V O </v>
          </cell>
          <cell r="L8" t="str">
            <v>A CORTO PLAZO</v>
          </cell>
        </row>
        <row r="9">
          <cell r="B9" t="str">
            <v>CIRCULANTE</v>
          </cell>
          <cell r="C9" t="str">
            <v>Fondo Fijo de Caja</v>
          </cell>
          <cell r="E9">
            <v>15</v>
          </cell>
          <cell r="G9">
            <v>2.5</v>
          </cell>
          <cell r="I9">
            <v>12.5</v>
          </cell>
          <cell r="K9" t="str">
            <v>A CORTO PLAZO</v>
          </cell>
          <cell r="L9" t="str">
            <v>Cuentas por Pagar</v>
          </cell>
          <cell r="N9">
            <v>41925.199999999997</v>
          </cell>
          <cell r="P9">
            <v>8550.7000000000007</v>
          </cell>
          <cell r="R9">
            <v>33374.5</v>
          </cell>
        </row>
        <row r="10">
          <cell r="C10" t="str">
            <v>Fondo Fijo de Caja</v>
          </cell>
          <cell r="E10">
            <v>2.5</v>
          </cell>
          <cell r="G10">
            <v>2.5</v>
          </cell>
          <cell r="I10">
            <v>0</v>
          </cell>
          <cell r="L10" t="str">
            <v>Cuentas por Pagar</v>
          </cell>
          <cell r="N10">
            <v>8550.7000000000007</v>
          </cell>
          <cell r="P10">
            <v>8550.7000000000007</v>
          </cell>
          <cell r="R10">
            <v>0</v>
          </cell>
        </row>
        <row r="11">
          <cell r="C11" t="str">
            <v>Bancos</v>
          </cell>
          <cell r="E11">
            <v>20205.900000000001</v>
          </cell>
          <cell r="G11">
            <v>20205.900000000001</v>
          </cell>
          <cell r="I11">
            <v>0</v>
          </cell>
          <cell r="L11" t="str">
            <v>Retenciones a Favor de Terceros por Pagar</v>
          </cell>
          <cell r="N11">
            <v>609.70000000000005</v>
          </cell>
          <cell r="P11">
            <v>609.70000000000005</v>
          </cell>
          <cell r="R11">
            <v>0</v>
          </cell>
        </row>
        <row r="12">
          <cell r="C12" t="str">
            <v>Inversiones en Instituciones Financieras</v>
          </cell>
          <cell r="E12">
            <v>9089.6</v>
          </cell>
          <cell r="G12">
            <v>9089.6</v>
          </cell>
          <cell r="I12">
            <v>0</v>
          </cell>
        </row>
        <row r="13">
          <cell r="C13" t="str">
            <v>Deudores Diversos</v>
          </cell>
          <cell r="E13">
            <v>38429.300000000003</v>
          </cell>
          <cell r="G13">
            <v>38429.300000000003</v>
          </cell>
          <cell r="I13">
            <v>0</v>
          </cell>
        </row>
        <row r="14">
          <cell r="C14" t="str">
            <v>Anticipo a Proveedores</v>
          </cell>
          <cell r="E14">
            <v>54.3</v>
          </cell>
          <cell r="G14">
            <v>54.3</v>
          </cell>
          <cell r="I14">
            <v>0</v>
          </cell>
        </row>
        <row r="15">
          <cell r="C15" t="str">
            <v>Inventario para Ventas</v>
          </cell>
          <cell r="E15">
            <v>169.2</v>
          </cell>
          <cell r="G15">
            <v>169.2</v>
          </cell>
          <cell r="I15">
            <v>0</v>
          </cell>
        </row>
        <row r="16">
          <cell r="C16" t="str">
            <v>Estimaciòn para Cuentas Incobrables</v>
          </cell>
          <cell r="E16">
            <v>14.5</v>
          </cell>
          <cell r="G16">
            <v>14.5</v>
          </cell>
        </row>
        <row r="17">
          <cell r="E17" t="str">
            <v>_</v>
          </cell>
          <cell r="G17" t="str">
            <v>_</v>
          </cell>
          <cell r="I17" t="str">
            <v>_</v>
          </cell>
          <cell r="N17" t="str">
            <v>_</v>
          </cell>
          <cell r="P17" t="str">
            <v>_</v>
          </cell>
          <cell r="R17" t="str">
            <v>_</v>
          </cell>
        </row>
        <row r="18">
          <cell r="B18" t="str">
            <v xml:space="preserve">    TOTAL CIRCULANTE</v>
          </cell>
          <cell r="C18" t="str">
            <v xml:space="preserve">    TOTAL CIRCULANTE</v>
          </cell>
          <cell r="E18">
            <v>67965.3</v>
          </cell>
          <cell r="G18">
            <v>67965.3</v>
          </cell>
          <cell r="I18">
            <v>0</v>
          </cell>
          <cell r="K18" t="str">
            <v xml:space="preserve">    TOTAL A CORTO PLAZO</v>
          </cell>
          <cell r="L18" t="str">
            <v xml:space="preserve">    TOTAL A CORTO PLAZO</v>
          </cell>
          <cell r="N18">
            <v>9160.4000000000015</v>
          </cell>
          <cell r="P18">
            <v>9160.4000000000015</v>
          </cell>
          <cell r="R18">
            <v>0</v>
          </cell>
        </row>
        <row r="19">
          <cell r="E19" t="str">
            <v>-</v>
          </cell>
          <cell r="G19" t="str">
            <v>-</v>
          </cell>
          <cell r="I19" t="str">
            <v>-</v>
          </cell>
          <cell r="N19" t="str">
            <v>-</v>
          </cell>
          <cell r="P19" t="str">
            <v>-</v>
          </cell>
          <cell r="R19" t="str">
            <v>-</v>
          </cell>
        </row>
        <row r="21">
          <cell r="B21" t="str">
            <v>FIJO</v>
          </cell>
          <cell r="C21" t="str">
            <v>Bienes Muebles</v>
          </cell>
          <cell r="E21">
            <v>29670</v>
          </cell>
          <cell r="G21">
            <v>50357.1</v>
          </cell>
          <cell r="I21">
            <v>-20687.099999999999</v>
          </cell>
        </row>
        <row r="22">
          <cell r="C22" t="str">
            <v>Bienes Muebles</v>
          </cell>
          <cell r="E22">
            <v>50357.1</v>
          </cell>
          <cell r="G22">
            <v>50357.1</v>
          </cell>
          <cell r="I22">
            <v>0</v>
          </cell>
        </row>
        <row r="23">
          <cell r="C23" t="str">
            <v>Bienes Inmuebles</v>
          </cell>
          <cell r="E23">
            <v>89600.5</v>
          </cell>
          <cell r="G23">
            <v>89600.5</v>
          </cell>
          <cell r="I23">
            <v>0</v>
          </cell>
        </row>
        <row r="24">
          <cell r="C24" t="str">
            <v>Revaluación de Bienes Muebles</v>
          </cell>
          <cell r="E24">
            <v>12456.5</v>
          </cell>
          <cell r="G24">
            <v>12456.5</v>
          </cell>
          <cell r="I24">
            <v>0</v>
          </cell>
        </row>
        <row r="25">
          <cell r="C25" t="str">
            <v>Revaluación de Bienes Inmuebles</v>
          </cell>
          <cell r="E25">
            <v>56095.5</v>
          </cell>
          <cell r="G25">
            <v>56095.5</v>
          </cell>
          <cell r="I25">
            <v>0</v>
          </cell>
        </row>
        <row r="26">
          <cell r="C26" t="str">
            <v>Depreciación Acumulada de Bienes Muebles</v>
          </cell>
          <cell r="E26">
            <v>-27805.4</v>
          </cell>
          <cell r="G26">
            <v>-27805.4</v>
          </cell>
          <cell r="I26">
            <v>0</v>
          </cell>
        </row>
        <row r="27">
          <cell r="C27" t="str">
            <v>Depreciación Acumulada de Bienes Inmuebles</v>
          </cell>
          <cell r="E27">
            <v>-28904.1</v>
          </cell>
          <cell r="G27">
            <v>-28904.1</v>
          </cell>
          <cell r="I27">
            <v>0</v>
          </cell>
        </row>
        <row r="28">
          <cell r="C28" t="str">
            <v>Depreciación Revaluada de Bienes Muebles</v>
          </cell>
          <cell r="E28">
            <v>-9852.7999999999993</v>
          </cell>
          <cell r="G28">
            <v>-9852.7999999999993</v>
          </cell>
          <cell r="I28">
            <v>0</v>
          </cell>
        </row>
        <row r="29">
          <cell r="C29" t="str">
            <v>Depreciación Revaluada de Bienes Inmuebles</v>
          </cell>
          <cell r="E29">
            <v>-18054.7</v>
          </cell>
          <cell r="G29">
            <v>-18054.7</v>
          </cell>
          <cell r="I29">
            <v>0</v>
          </cell>
          <cell r="N29" t="str">
            <v>-</v>
          </cell>
          <cell r="P29" t="str">
            <v>-</v>
          </cell>
          <cell r="R29" t="str">
            <v>-</v>
          </cell>
        </row>
        <row r="30">
          <cell r="C30" t="str">
            <v xml:space="preserve">    TOTAL FIJO</v>
          </cell>
          <cell r="E30" t="str">
            <v>_</v>
          </cell>
          <cell r="G30" t="str">
            <v>_</v>
          </cell>
          <cell r="I30" t="str">
            <v>_</v>
          </cell>
          <cell r="L30" t="str">
            <v xml:space="preserve">    TOTAL PASIVO</v>
          </cell>
          <cell r="N30" t="str">
            <v>-</v>
          </cell>
          <cell r="P30" t="str">
            <v>-</v>
          </cell>
          <cell r="R30" t="str">
            <v>-</v>
          </cell>
        </row>
        <row r="31">
          <cell r="B31" t="str">
            <v xml:space="preserve">    TOTAL FIJO</v>
          </cell>
          <cell r="E31">
            <v>123892.60000000002</v>
          </cell>
          <cell r="G31">
            <v>123892.60000000002</v>
          </cell>
          <cell r="I31">
            <v>0</v>
          </cell>
          <cell r="K31" t="str">
            <v xml:space="preserve">    TOTAL PASIVO</v>
          </cell>
          <cell r="N31">
            <v>9160.4000000000015</v>
          </cell>
          <cell r="P31">
            <v>9160.4000000000015</v>
          </cell>
          <cell r="R31">
            <v>0</v>
          </cell>
        </row>
        <row r="32">
          <cell r="E32" t="str">
            <v>-</v>
          </cell>
          <cell r="G32" t="str">
            <v>-</v>
          </cell>
          <cell r="I32" t="str">
            <v>-</v>
          </cell>
          <cell r="N32" t="str">
            <v>-</v>
          </cell>
          <cell r="P32" t="str">
            <v>-</v>
          </cell>
          <cell r="R32" t="str">
            <v>-</v>
          </cell>
        </row>
        <row r="33">
          <cell r="B33" t="str">
            <v>OTROS ACTIVOS</v>
          </cell>
          <cell r="C33" t="str">
            <v>Construcciones en Proceso</v>
          </cell>
          <cell r="E33">
            <v>60484.4</v>
          </cell>
          <cell r="G33">
            <v>17592.400000000001</v>
          </cell>
          <cell r="I33">
            <v>42892</v>
          </cell>
          <cell r="K33" t="str">
            <v>PATRIMONIO</v>
          </cell>
          <cell r="L33" t="str">
            <v>Patrimonio</v>
          </cell>
          <cell r="N33">
            <v>90603.3</v>
          </cell>
          <cell r="P33">
            <v>106128.9</v>
          </cell>
          <cell r="R33">
            <v>-15525.599999999991</v>
          </cell>
        </row>
        <row r="34">
          <cell r="B34" t="str">
            <v>OTROS ACTIVOS</v>
          </cell>
          <cell r="C34" t="str">
            <v>Depósitos en Garantía</v>
          </cell>
          <cell r="G34">
            <v>26.9</v>
          </cell>
          <cell r="I34">
            <v>-26.9</v>
          </cell>
          <cell r="K34" t="str">
            <v>PATRIMONIO</v>
          </cell>
          <cell r="L34" t="str">
            <v>Resultado de Ejercicios Anteriores</v>
          </cell>
          <cell r="N34">
            <v>26128.799999999999</v>
          </cell>
          <cell r="P34">
            <v>795.6</v>
          </cell>
          <cell r="R34">
            <v>25333.200000000001</v>
          </cell>
        </row>
        <row r="35">
          <cell r="C35" t="str">
            <v>Construcciones en Proceso</v>
          </cell>
          <cell r="E35">
            <v>17592.400000000001</v>
          </cell>
          <cell r="G35">
            <v>17592.400000000001</v>
          </cell>
          <cell r="I35">
            <v>0</v>
          </cell>
          <cell r="L35" t="str">
            <v>Patrimonio</v>
          </cell>
          <cell r="N35">
            <v>106128.9</v>
          </cell>
          <cell r="P35">
            <v>106128.9</v>
          </cell>
          <cell r="R35">
            <v>0</v>
          </cell>
        </row>
        <row r="36">
          <cell r="C36" t="str">
            <v>Depósitos en Garantía</v>
          </cell>
          <cell r="E36">
            <v>26.9</v>
          </cell>
          <cell r="G36">
            <v>26.9</v>
          </cell>
          <cell r="I36">
            <v>0</v>
          </cell>
          <cell r="L36" t="str">
            <v>Resultado de Ejercicios Anteriores</v>
          </cell>
          <cell r="N36">
            <v>795.6</v>
          </cell>
          <cell r="P36">
            <v>795.6</v>
          </cell>
          <cell r="R36">
            <v>0</v>
          </cell>
        </row>
        <row r="37">
          <cell r="C37" t="str">
            <v>Gastos de Instalación</v>
          </cell>
          <cell r="E37">
            <v>1305.5</v>
          </cell>
          <cell r="G37">
            <v>1305.5</v>
          </cell>
          <cell r="I37">
            <v>0</v>
          </cell>
          <cell r="L37" t="str">
            <v xml:space="preserve">Resultado del Ejercicio </v>
          </cell>
          <cell r="N37">
            <v>26094.3</v>
          </cell>
          <cell r="P37">
            <v>26094.3</v>
          </cell>
          <cell r="R37">
            <v>0</v>
          </cell>
        </row>
        <row r="38">
          <cell r="C38" t="str">
            <v>Amortización Acumulada de Gastos de Instalación</v>
          </cell>
          <cell r="E38">
            <v>-580</v>
          </cell>
          <cell r="G38">
            <v>-580</v>
          </cell>
          <cell r="I38">
            <v>0</v>
          </cell>
          <cell r="L38" t="str">
            <v>Superávit por Revaluación</v>
          </cell>
          <cell r="N38">
            <v>68114.3</v>
          </cell>
          <cell r="P38">
            <v>68114.3</v>
          </cell>
          <cell r="R38">
            <v>0</v>
          </cell>
        </row>
        <row r="39">
          <cell r="C39" t="str">
            <v>Pagos Anticipados</v>
          </cell>
          <cell r="E39">
            <v>90.8</v>
          </cell>
          <cell r="G39">
            <v>90.8</v>
          </cell>
          <cell r="I39">
            <v>0</v>
          </cell>
          <cell r="L39" t="str">
            <v xml:space="preserve">    TOTAL PATRIMONIO</v>
          </cell>
          <cell r="N39">
            <v>300368.3</v>
          </cell>
          <cell r="P39">
            <v>201133.09999999998</v>
          </cell>
          <cell r="R39">
            <v>99235.200000000012</v>
          </cell>
        </row>
        <row r="40">
          <cell r="E40" t="str">
            <v>_</v>
          </cell>
          <cell r="G40" t="str">
            <v>_</v>
          </cell>
          <cell r="I40" t="str">
            <v>_</v>
          </cell>
          <cell r="N40" t="str">
            <v>_</v>
          </cell>
          <cell r="P40" t="str">
            <v>_</v>
          </cell>
          <cell r="R40" t="str">
            <v>_</v>
          </cell>
        </row>
        <row r="41">
          <cell r="B41" t="str">
            <v xml:space="preserve">    TOTAL DIFERIDO</v>
          </cell>
          <cell r="C41" t="str">
            <v>TOTAL OTROS ACTIVOS</v>
          </cell>
          <cell r="E41">
            <v>18435.600000000002</v>
          </cell>
          <cell r="G41">
            <v>18435.600000000002</v>
          </cell>
          <cell r="I41">
            <v>0</v>
          </cell>
          <cell r="K41" t="str">
            <v xml:space="preserve">    TOTAL PATRIMONIO</v>
          </cell>
          <cell r="L41" t="str">
            <v xml:space="preserve">    TOTAL PASIVO Y PATRIMONIO</v>
          </cell>
          <cell r="N41">
            <v>201133.09999999998</v>
          </cell>
          <cell r="P41">
            <v>201133.09999999998</v>
          </cell>
          <cell r="R41">
            <v>0</v>
          </cell>
        </row>
        <row r="42">
          <cell r="E42" t="str">
            <v>_</v>
          </cell>
          <cell r="G42" t="str">
            <v>_</v>
          </cell>
          <cell r="I42" t="str">
            <v>_</v>
          </cell>
          <cell r="N42" t="str">
            <v>_</v>
          </cell>
          <cell r="P42" t="str">
            <v>_</v>
          </cell>
          <cell r="R42" t="str">
            <v>_</v>
          </cell>
        </row>
        <row r="43">
          <cell r="B43" t="str">
            <v xml:space="preserve">    TOTAL ACTIVO</v>
          </cell>
          <cell r="E43">
            <v>210293.50000000003</v>
          </cell>
          <cell r="G43">
            <v>210293.50000000003</v>
          </cell>
          <cell r="I43">
            <v>0</v>
          </cell>
          <cell r="K43" t="str">
            <v xml:space="preserve">    TOTAL PASIVO Y PATRIMONIO</v>
          </cell>
          <cell r="N43">
            <v>210293.49999999997</v>
          </cell>
          <cell r="P43">
            <v>210293.49999999997</v>
          </cell>
          <cell r="R43">
            <v>0</v>
          </cell>
        </row>
        <row r="44">
          <cell r="E44" t="str">
            <v>=</v>
          </cell>
          <cell r="G44" t="str">
            <v>=</v>
          </cell>
          <cell r="I44" t="str">
            <v>=</v>
          </cell>
          <cell r="N44" t="str">
            <v>=</v>
          </cell>
          <cell r="P44" t="str">
            <v>=</v>
          </cell>
          <cell r="R44" t="str">
            <v>=</v>
          </cell>
        </row>
        <row r="45">
          <cell r="B45" t="str">
            <v>* FUENTE: Elaboración propia OSFEM.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ese-05"/>
    </sheetNames>
    <sheetDataSet>
      <sheetData sheetId="0">
        <row r="1">
          <cell r="B1" t="str">
            <v>COMPARATIVO DE EGRESOS POR CAPÍTULO</v>
          </cell>
        </row>
        <row r="2">
          <cell r="B2" t="str">
            <v>(Miles de Pesos)</v>
          </cell>
        </row>
        <row r="4">
          <cell r="D4" t="str">
            <v>P   R   E   S   U   P   U   E   S   T   O        2   0   0   5</v>
          </cell>
        </row>
        <row r="5">
          <cell r="F5" t="str">
            <v>ASIGNACIONES</v>
          </cell>
          <cell r="H5" t="str">
            <v>REDUCCIONES</v>
          </cell>
          <cell r="J5" t="str">
            <v>TOTAL</v>
          </cell>
          <cell r="N5" t="str">
            <v>VARIACIÓN</v>
          </cell>
        </row>
        <row r="6">
          <cell r="B6" t="str">
            <v>E G R E S O S</v>
          </cell>
          <cell r="D6" t="str">
            <v>INICIAL</v>
          </cell>
          <cell r="F6" t="str">
            <v>Y/O AMPLIACIONES</v>
          </cell>
          <cell r="H6" t="str">
            <v>Y/O DISMINUCIONES</v>
          </cell>
          <cell r="J6" t="str">
            <v>AUTORIZADO</v>
          </cell>
          <cell r="L6" t="str">
            <v>EJERCIDO</v>
          </cell>
          <cell r="N6" t="str">
            <v>IMPORTE</v>
          </cell>
        </row>
        <row r="8">
          <cell r="B8" t="str">
            <v>SERVICIOS PERSONALES</v>
          </cell>
          <cell r="D8">
            <v>59245</v>
          </cell>
          <cell r="F8">
            <v>2188.6</v>
          </cell>
          <cell r="H8">
            <v>3508.6</v>
          </cell>
          <cell r="J8">
            <v>57925</v>
          </cell>
          <cell r="L8">
            <v>56042.2</v>
          </cell>
          <cell r="N8">
            <v>-1882.8000000000029</v>
          </cell>
        </row>
        <row r="9">
          <cell r="B9" t="str">
            <v>MATERIALES Y SUMINISTROS</v>
          </cell>
          <cell r="D9">
            <v>3673</v>
          </cell>
          <cell r="F9">
            <v>138</v>
          </cell>
          <cell r="H9">
            <v>1096.7</v>
          </cell>
          <cell r="J9">
            <v>2714.3</v>
          </cell>
          <cell r="L9">
            <v>2345.1999999999998</v>
          </cell>
          <cell r="N9">
            <v>-369.10000000000036</v>
          </cell>
        </row>
        <row r="10">
          <cell r="B10" t="str">
            <v>SERVICIOS GENERALES</v>
          </cell>
          <cell r="D10">
            <v>15800</v>
          </cell>
          <cell r="F10">
            <v>4211.8</v>
          </cell>
          <cell r="H10">
            <v>1933.1</v>
          </cell>
          <cell r="J10">
            <v>18078.7</v>
          </cell>
          <cell r="L10">
            <v>17147.3</v>
          </cell>
          <cell r="N10">
            <v>-931.40000000000146</v>
          </cell>
        </row>
        <row r="11">
          <cell r="B11" t="str">
            <v>BIENES MUEBLES E INMUEBLES</v>
          </cell>
          <cell r="D11">
            <v>422</v>
          </cell>
          <cell r="F11">
            <v>29.7</v>
          </cell>
          <cell r="H11">
            <v>29.7</v>
          </cell>
          <cell r="J11">
            <v>422</v>
          </cell>
          <cell r="L11">
            <v>340.4</v>
          </cell>
          <cell r="N11">
            <v>-81.600000000000023</v>
          </cell>
        </row>
        <row r="12">
          <cell r="D12" t="str">
            <v>__________</v>
          </cell>
          <cell r="F12" t="str">
            <v>__________</v>
          </cell>
          <cell r="H12" t="str">
            <v>__________</v>
          </cell>
          <cell r="J12" t="str">
            <v>__________</v>
          </cell>
          <cell r="L12" t="str">
            <v>__________</v>
          </cell>
          <cell r="N12" t="str">
            <v>__________</v>
          </cell>
        </row>
        <row r="13">
          <cell r="B13" t="str">
            <v xml:space="preserve">         T O T A L</v>
          </cell>
          <cell r="D13">
            <v>79140</v>
          </cell>
          <cell r="F13">
            <v>6568.0999999999995</v>
          </cell>
          <cell r="H13">
            <v>6568.0999999999995</v>
          </cell>
          <cell r="J13">
            <v>79140</v>
          </cell>
          <cell r="L13">
            <v>75875.099999999991</v>
          </cell>
          <cell r="N13">
            <v>-3264.9000000000087</v>
          </cell>
        </row>
        <row r="14">
          <cell r="D14" t="str">
            <v>==========</v>
          </cell>
          <cell r="F14" t="str">
            <v>==========</v>
          </cell>
          <cell r="H14" t="str">
            <v>==========</v>
          </cell>
          <cell r="J14" t="str">
            <v>==========</v>
          </cell>
          <cell r="L14" t="str">
            <v>==========</v>
          </cell>
          <cell r="N14" t="str">
            <v>==========</v>
          </cell>
        </row>
      </sheetData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DO POS FINAN"/>
      <sheetName val="EDO_RESULTADOS"/>
      <sheetName val="EDO MOD AL PATRIMONIO"/>
      <sheetName val="COMP_INGRESOS"/>
      <sheetName val="COMP_EGR X CAP"/>
      <sheetName val="AVANCE OPERATIVO"/>
      <sheetName val="PLAZAS"/>
      <sheetName val="Hoja2 (3)"/>
      <sheetName val="Hoja2 (2)"/>
      <sheetName val="EDO_POS_FINAN"/>
      <sheetName val="EDO_MOD_AL_PATRIMONIO"/>
      <sheetName val="COMP_EGR_X_CAP"/>
      <sheetName val="AVANCE_OPERATIVO"/>
      <sheetName val="Hoja2_(3)"/>
      <sheetName val="Hoja2_(2)"/>
    </sheetNames>
    <sheetDataSet>
      <sheetData sheetId="0">
        <row r="2">
          <cell r="B2" t="str">
            <v>ESTADO DE POSICIÓN FINANCIERA</v>
          </cell>
        </row>
        <row r="3">
          <cell r="B3" t="str">
            <v>Al 31 DE DICIEMBRE DE 2008</v>
          </cell>
        </row>
        <row r="4">
          <cell r="B4" t="str">
            <v>(Miles de Pesos)</v>
          </cell>
        </row>
        <row r="6">
          <cell r="B6" t="str">
            <v>C U E N T A</v>
          </cell>
          <cell r="E6" t="str">
            <v>2 0 0 8</v>
          </cell>
          <cell r="G6" t="str">
            <v>2 0 0 7</v>
          </cell>
          <cell r="I6" t="str">
            <v>VARIACIÓN</v>
          </cell>
          <cell r="L6" t="str">
            <v xml:space="preserve">C U E N T A </v>
          </cell>
          <cell r="N6" t="str">
            <v>2 0 0 8</v>
          </cell>
          <cell r="P6" t="str">
            <v>2 0 0 7</v>
          </cell>
          <cell r="R6" t="str">
            <v>VARIACIÓN</v>
          </cell>
        </row>
        <row r="8">
          <cell r="B8" t="str">
            <v xml:space="preserve">A C T I V O </v>
          </cell>
          <cell r="C8" t="str">
            <v xml:space="preserve">A C T I V O </v>
          </cell>
          <cell r="K8" t="str">
            <v xml:space="preserve">P A S I V O </v>
          </cell>
          <cell r="L8" t="str">
            <v>A CORTO PLAZO</v>
          </cell>
        </row>
        <row r="9">
          <cell r="B9" t="str">
            <v>CIRCULANTE</v>
          </cell>
          <cell r="C9" t="str">
            <v>Fondo Fijo de Caja</v>
          </cell>
          <cell r="E9">
            <v>15</v>
          </cell>
          <cell r="G9">
            <v>2.5</v>
          </cell>
          <cell r="I9">
            <v>12.5</v>
          </cell>
          <cell r="K9" t="str">
            <v>A CORTO PLAZO</v>
          </cell>
          <cell r="L9" t="str">
            <v>Cuentas por Pagar</v>
          </cell>
          <cell r="N9">
            <v>41925.199999999997</v>
          </cell>
          <cell r="P9">
            <v>8550.7000000000007</v>
          </cell>
          <cell r="R9">
            <v>33374.5</v>
          </cell>
        </row>
        <row r="10">
          <cell r="C10" t="str">
            <v>Fondo Fijo de Caja</v>
          </cell>
          <cell r="E10">
            <v>2.5</v>
          </cell>
          <cell r="G10">
            <v>2.5</v>
          </cell>
          <cell r="I10">
            <v>0</v>
          </cell>
          <cell r="L10" t="str">
            <v>Cuentas por Pagar</v>
          </cell>
          <cell r="N10">
            <v>8550.7000000000007</v>
          </cell>
          <cell r="P10">
            <v>8550.7000000000007</v>
          </cell>
          <cell r="R10">
            <v>0</v>
          </cell>
        </row>
        <row r="11">
          <cell r="C11" t="str">
            <v>Bancos</v>
          </cell>
          <cell r="E11">
            <v>20205.900000000001</v>
          </cell>
          <cell r="G11">
            <v>20205.900000000001</v>
          </cell>
          <cell r="I11">
            <v>0</v>
          </cell>
          <cell r="L11" t="str">
            <v>Retenciones a Favor de Terceros por Pagar</v>
          </cell>
          <cell r="N11">
            <v>609.70000000000005</v>
          </cell>
          <cell r="P11">
            <v>609.70000000000005</v>
          </cell>
          <cell r="R11">
            <v>0</v>
          </cell>
        </row>
        <row r="12">
          <cell r="C12" t="str">
            <v>Inversiones en Instituciones Financieras</v>
          </cell>
          <cell r="E12">
            <v>9089.6</v>
          </cell>
          <cell r="G12">
            <v>9089.6</v>
          </cell>
          <cell r="I12">
            <v>0</v>
          </cell>
        </row>
        <row r="13">
          <cell r="C13" t="str">
            <v>Deudores Diversos</v>
          </cell>
          <cell r="E13">
            <v>38429.300000000003</v>
          </cell>
          <cell r="G13">
            <v>38429.300000000003</v>
          </cell>
          <cell r="I13">
            <v>0</v>
          </cell>
        </row>
        <row r="14">
          <cell r="C14" t="str">
            <v>Anticipo a Proveedores</v>
          </cell>
          <cell r="E14">
            <v>54.3</v>
          </cell>
          <cell r="G14">
            <v>54.3</v>
          </cell>
          <cell r="I14">
            <v>0</v>
          </cell>
        </row>
        <row r="15">
          <cell r="C15" t="str">
            <v>Inventario para Ventas</v>
          </cell>
          <cell r="E15">
            <v>169.2</v>
          </cell>
          <cell r="G15">
            <v>169.2</v>
          </cell>
          <cell r="I15">
            <v>0</v>
          </cell>
        </row>
        <row r="16">
          <cell r="C16" t="str">
            <v>Estimaciòn para Cuentas Incobrables</v>
          </cell>
          <cell r="E16">
            <v>14.5</v>
          </cell>
          <cell r="G16">
            <v>14.5</v>
          </cell>
        </row>
        <row r="17">
          <cell r="E17" t="str">
            <v>_</v>
          </cell>
          <cell r="G17" t="str">
            <v>_</v>
          </cell>
          <cell r="I17" t="str">
            <v>_</v>
          </cell>
          <cell r="N17" t="str">
            <v>_</v>
          </cell>
          <cell r="P17" t="str">
            <v>_</v>
          </cell>
          <cell r="R17" t="str">
            <v>_</v>
          </cell>
        </row>
        <row r="18">
          <cell r="B18" t="str">
            <v xml:space="preserve">    TOTAL CIRCULANTE</v>
          </cell>
          <cell r="C18" t="str">
            <v xml:space="preserve">    TOTAL CIRCULANTE</v>
          </cell>
          <cell r="E18">
            <v>67965.3</v>
          </cell>
          <cell r="G18">
            <v>67965.3</v>
          </cell>
          <cell r="I18">
            <v>0</v>
          </cell>
          <cell r="K18" t="str">
            <v xml:space="preserve">    TOTAL A CORTO PLAZO</v>
          </cell>
          <cell r="L18" t="str">
            <v xml:space="preserve">    TOTAL A CORTO PLAZO</v>
          </cell>
          <cell r="N18">
            <v>9160.4000000000015</v>
          </cell>
          <cell r="P18">
            <v>9160.4000000000015</v>
          </cell>
          <cell r="R18">
            <v>0</v>
          </cell>
        </row>
        <row r="19">
          <cell r="E19" t="str">
            <v>-</v>
          </cell>
          <cell r="G19" t="str">
            <v>-</v>
          </cell>
          <cell r="I19" t="str">
            <v>-</v>
          </cell>
          <cell r="N19" t="str">
            <v>-</v>
          </cell>
          <cell r="P19" t="str">
            <v>-</v>
          </cell>
          <cell r="R19" t="str">
            <v>-</v>
          </cell>
        </row>
        <row r="21">
          <cell r="B21" t="str">
            <v>FIJO</v>
          </cell>
          <cell r="C21" t="str">
            <v>Bienes Muebles</v>
          </cell>
          <cell r="E21">
            <v>29670</v>
          </cell>
          <cell r="G21">
            <v>50357.1</v>
          </cell>
          <cell r="I21">
            <v>-20687.099999999999</v>
          </cell>
        </row>
        <row r="22">
          <cell r="C22" t="str">
            <v>Bienes Muebles</v>
          </cell>
          <cell r="E22">
            <v>50357.1</v>
          </cell>
          <cell r="G22">
            <v>50357.1</v>
          </cell>
          <cell r="I22">
            <v>0</v>
          </cell>
        </row>
        <row r="23">
          <cell r="C23" t="str">
            <v>Bienes Inmuebles</v>
          </cell>
          <cell r="E23">
            <v>89600.5</v>
          </cell>
          <cell r="G23">
            <v>89600.5</v>
          </cell>
          <cell r="I23">
            <v>0</v>
          </cell>
        </row>
        <row r="24">
          <cell r="C24" t="str">
            <v>Revaluación de Bienes Muebles</v>
          </cell>
          <cell r="E24">
            <v>12456.5</v>
          </cell>
          <cell r="G24">
            <v>12456.5</v>
          </cell>
          <cell r="I24">
            <v>0</v>
          </cell>
        </row>
        <row r="25">
          <cell r="C25" t="str">
            <v>Revaluación de Bienes Inmuebles</v>
          </cell>
          <cell r="E25">
            <v>56095.5</v>
          </cell>
          <cell r="G25">
            <v>56095.5</v>
          </cell>
          <cell r="I25">
            <v>0</v>
          </cell>
        </row>
        <row r="26">
          <cell r="C26" t="str">
            <v>Depreciación Acumulada de Bienes Muebles</v>
          </cell>
          <cell r="E26">
            <v>-27805.4</v>
          </cell>
          <cell r="G26">
            <v>-27805.4</v>
          </cell>
          <cell r="I26">
            <v>0</v>
          </cell>
        </row>
        <row r="27">
          <cell r="C27" t="str">
            <v>Depreciación Acumulada de Bienes Inmuebles</v>
          </cell>
          <cell r="E27">
            <v>-28904.1</v>
          </cell>
          <cell r="G27">
            <v>-28904.1</v>
          </cell>
          <cell r="I27">
            <v>0</v>
          </cell>
        </row>
        <row r="28">
          <cell r="C28" t="str">
            <v>Depreciación Revaluada de Bienes Muebles</v>
          </cell>
          <cell r="E28">
            <v>-9852.7999999999993</v>
          </cell>
          <cell r="G28">
            <v>-9852.7999999999993</v>
          </cell>
          <cell r="I28">
            <v>0</v>
          </cell>
        </row>
        <row r="29">
          <cell r="C29" t="str">
            <v>Depreciación Revaluada de Bienes Inmuebles</v>
          </cell>
          <cell r="E29">
            <v>-18054.7</v>
          </cell>
          <cell r="G29">
            <v>-18054.7</v>
          </cell>
          <cell r="I29">
            <v>0</v>
          </cell>
          <cell r="N29" t="str">
            <v>-</v>
          </cell>
          <cell r="P29" t="str">
            <v>-</v>
          </cell>
          <cell r="R29" t="str">
            <v>-</v>
          </cell>
        </row>
        <row r="30">
          <cell r="C30" t="str">
            <v xml:space="preserve">    TOTAL FIJO</v>
          </cell>
          <cell r="E30" t="str">
            <v>_</v>
          </cell>
          <cell r="G30" t="str">
            <v>_</v>
          </cell>
          <cell r="I30" t="str">
            <v>_</v>
          </cell>
          <cell r="L30" t="str">
            <v xml:space="preserve">    TOTAL PASIVO</v>
          </cell>
          <cell r="N30" t="str">
            <v>-</v>
          </cell>
          <cell r="P30" t="str">
            <v>-</v>
          </cell>
          <cell r="R30" t="str">
            <v>-</v>
          </cell>
        </row>
        <row r="31">
          <cell r="B31" t="str">
            <v xml:space="preserve">    TOTAL FIJO</v>
          </cell>
          <cell r="E31">
            <v>123892.60000000002</v>
          </cell>
          <cell r="G31">
            <v>123892.60000000002</v>
          </cell>
          <cell r="I31">
            <v>0</v>
          </cell>
          <cell r="K31" t="str">
            <v xml:space="preserve">    TOTAL PASIVO</v>
          </cell>
          <cell r="N31">
            <v>9160.4000000000015</v>
          </cell>
          <cell r="P31">
            <v>9160.4000000000015</v>
          </cell>
          <cell r="R31">
            <v>0</v>
          </cell>
        </row>
        <row r="32">
          <cell r="E32" t="str">
            <v>-</v>
          </cell>
          <cell r="G32" t="str">
            <v>-</v>
          </cell>
          <cell r="I32" t="str">
            <v>-</v>
          </cell>
          <cell r="N32" t="str">
            <v>-</v>
          </cell>
          <cell r="P32" t="str">
            <v>-</v>
          </cell>
          <cell r="R32" t="str">
            <v>-</v>
          </cell>
        </row>
        <row r="33">
          <cell r="B33" t="str">
            <v>OTROS ACTIVOS</v>
          </cell>
          <cell r="C33" t="str">
            <v>Construcciones en Proceso</v>
          </cell>
          <cell r="E33">
            <v>60484.4</v>
          </cell>
          <cell r="G33">
            <v>17592.400000000001</v>
          </cell>
          <cell r="I33">
            <v>42892</v>
          </cell>
          <cell r="K33" t="str">
            <v>PATRIMONIO</v>
          </cell>
          <cell r="L33" t="str">
            <v>Patrimonio</v>
          </cell>
          <cell r="N33">
            <v>90603.3</v>
          </cell>
          <cell r="P33">
            <v>106128.9</v>
          </cell>
          <cell r="R33">
            <v>-15525.599999999991</v>
          </cell>
        </row>
        <row r="34">
          <cell r="B34" t="str">
            <v>OTROS ACTIVOS</v>
          </cell>
          <cell r="C34" t="str">
            <v>Depósitos en Garantía</v>
          </cell>
          <cell r="G34">
            <v>26.9</v>
          </cell>
          <cell r="I34">
            <v>-26.9</v>
          </cell>
          <cell r="K34" t="str">
            <v>PATRIMONIO</v>
          </cell>
          <cell r="L34" t="str">
            <v>Resultado de Ejercicios Anteriores</v>
          </cell>
          <cell r="N34">
            <v>26128.799999999999</v>
          </cell>
          <cell r="P34">
            <v>795.6</v>
          </cell>
          <cell r="R34">
            <v>25333.200000000001</v>
          </cell>
        </row>
        <row r="35">
          <cell r="C35" t="str">
            <v>Construcciones en Proceso</v>
          </cell>
          <cell r="E35">
            <v>17592.400000000001</v>
          </cell>
          <cell r="G35">
            <v>17592.400000000001</v>
          </cell>
          <cell r="I35">
            <v>0</v>
          </cell>
          <cell r="L35" t="str">
            <v>Patrimonio</v>
          </cell>
          <cell r="N35">
            <v>106128.9</v>
          </cell>
          <cell r="P35">
            <v>106128.9</v>
          </cell>
          <cell r="R35">
            <v>0</v>
          </cell>
        </row>
        <row r="36">
          <cell r="C36" t="str">
            <v>Depósitos en Garantía</v>
          </cell>
          <cell r="E36">
            <v>26.9</v>
          </cell>
          <cell r="G36">
            <v>26.9</v>
          </cell>
          <cell r="I36">
            <v>0</v>
          </cell>
          <cell r="L36" t="str">
            <v>Resultado de Ejercicios Anteriores</v>
          </cell>
          <cell r="N36">
            <v>795.6</v>
          </cell>
          <cell r="P36">
            <v>795.6</v>
          </cell>
          <cell r="R36">
            <v>0</v>
          </cell>
        </row>
        <row r="37">
          <cell r="C37" t="str">
            <v>Gastos de Instalación</v>
          </cell>
          <cell r="E37">
            <v>1305.5</v>
          </cell>
          <cell r="G37">
            <v>1305.5</v>
          </cell>
          <cell r="I37">
            <v>0</v>
          </cell>
          <cell r="L37" t="str">
            <v xml:space="preserve">Resultado del Ejercicio </v>
          </cell>
          <cell r="N37">
            <v>26094.3</v>
          </cell>
          <cell r="P37">
            <v>26094.3</v>
          </cell>
          <cell r="R37">
            <v>0</v>
          </cell>
        </row>
        <row r="38">
          <cell r="C38" t="str">
            <v>Amortización Acumulada de Gastos de Instalación</v>
          </cell>
          <cell r="E38">
            <v>-580</v>
          </cell>
          <cell r="G38">
            <v>-580</v>
          </cell>
          <cell r="I38">
            <v>0</v>
          </cell>
          <cell r="L38" t="str">
            <v>Superávit por Revaluación</v>
          </cell>
          <cell r="N38">
            <v>68114.3</v>
          </cell>
          <cell r="P38">
            <v>68114.3</v>
          </cell>
          <cell r="R38">
            <v>0</v>
          </cell>
        </row>
        <row r="39">
          <cell r="C39" t="str">
            <v>Pagos Anticipados</v>
          </cell>
          <cell r="E39">
            <v>90.8</v>
          </cell>
          <cell r="G39">
            <v>90.8</v>
          </cell>
          <cell r="I39">
            <v>0</v>
          </cell>
          <cell r="L39" t="str">
            <v xml:space="preserve">    TOTAL PATRIMONIO</v>
          </cell>
          <cell r="N39">
            <v>300368.3</v>
          </cell>
          <cell r="P39">
            <v>201133.09999999998</v>
          </cell>
          <cell r="R39">
            <v>99235.200000000012</v>
          </cell>
        </row>
        <row r="40">
          <cell r="E40" t="str">
            <v>_</v>
          </cell>
          <cell r="G40" t="str">
            <v>_</v>
          </cell>
          <cell r="I40" t="str">
            <v>_</v>
          </cell>
          <cell r="N40" t="str">
            <v>_</v>
          </cell>
          <cell r="P40" t="str">
            <v>_</v>
          </cell>
          <cell r="R40" t="str">
            <v>_</v>
          </cell>
        </row>
        <row r="41">
          <cell r="B41" t="str">
            <v xml:space="preserve">    TOTAL DIFERIDO</v>
          </cell>
          <cell r="C41" t="str">
            <v>TOTAL OTROS ACTIVOS</v>
          </cell>
          <cell r="E41">
            <v>18435.600000000002</v>
          </cell>
          <cell r="G41">
            <v>18435.600000000002</v>
          </cell>
          <cell r="I41">
            <v>0</v>
          </cell>
          <cell r="K41" t="str">
            <v xml:space="preserve">    TOTAL PATRIMONIO</v>
          </cell>
          <cell r="L41" t="str">
            <v xml:space="preserve">    TOTAL PASIVO Y PATRIMONIO</v>
          </cell>
          <cell r="N41">
            <v>201133.09999999998</v>
          </cell>
          <cell r="P41">
            <v>201133.09999999998</v>
          </cell>
          <cell r="R41">
            <v>0</v>
          </cell>
        </row>
        <row r="42">
          <cell r="E42" t="str">
            <v>_</v>
          </cell>
          <cell r="G42" t="str">
            <v>_</v>
          </cell>
          <cell r="I42" t="str">
            <v>_</v>
          </cell>
          <cell r="N42" t="str">
            <v>_</v>
          </cell>
          <cell r="P42" t="str">
            <v>_</v>
          </cell>
          <cell r="R42" t="str">
            <v>_</v>
          </cell>
        </row>
        <row r="43">
          <cell r="B43" t="str">
            <v xml:space="preserve">    TOTAL ACTIVO</v>
          </cell>
          <cell r="E43">
            <v>210293.50000000003</v>
          </cell>
          <cell r="G43">
            <v>210293.50000000003</v>
          </cell>
          <cell r="I43">
            <v>0</v>
          </cell>
          <cell r="K43" t="str">
            <v xml:space="preserve">    TOTAL PASIVO Y PATRIMONIO</v>
          </cell>
          <cell r="N43">
            <v>210293.49999999997</v>
          </cell>
          <cell r="P43">
            <v>210293.49999999997</v>
          </cell>
          <cell r="R43">
            <v>0</v>
          </cell>
        </row>
        <row r="44">
          <cell r="E44" t="str">
            <v>=</v>
          </cell>
          <cell r="G44" t="str">
            <v>=</v>
          </cell>
          <cell r="I44" t="str">
            <v>=</v>
          </cell>
          <cell r="N44" t="str">
            <v>=</v>
          </cell>
          <cell r="P44" t="str">
            <v>=</v>
          </cell>
          <cell r="R44" t="str">
            <v>=</v>
          </cell>
        </row>
        <row r="45">
          <cell r="B45" t="str">
            <v>* FUENTE: Elaboración propia OSFEM.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ADO PRES"/>
      <sheetName val="COMP_INGRESOS"/>
      <sheetName val="COMP ING 05-09"/>
      <sheetName val="PROPORCIÓN PAS-ING"/>
      <sheetName val="COMP. EGRESOS CAP"/>
      <sheetName val="AMPLIACIONES"/>
      <sheetName val="AMPLIACIONES GRAF"/>
      <sheetName val="COMP EGR EJERCIDO 05-09"/>
      <sheetName val="EDO POS FINAN"/>
      <sheetName val="EDO_RESULTADOS"/>
      <sheetName val="FLUJO DE EFECTIVO ok"/>
      <sheetName val="EDO MOD AL PATRIMONIO"/>
      <sheetName val="CAPITAL DE TRABAJO"/>
      <sheetName val="EJERCIDO EN OBRA"/>
      <sheetName val="EVOL. DEUDA"/>
      <sheetName val="ACCIONES CONT INT"/>
      <sheetName val="PLAZAS (2)"/>
      <sheetName val="OBSERVACIONES (2)"/>
      <sheetName val="ESTADÍSTIC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s"/>
      <sheetName val="Base_mun"/>
      <sheetName val="Direccionamiento D"/>
      <sheetName val="Localidades"/>
    </sheetNames>
    <sheetDataSet>
      <sheetData sheetId="0">
        <row r="2">
          <cell r="A2" t="str">
            <v>México</v>
          </cell>
        </row>
      </sheetData>
      <sheetData sheetId="1"/>
      <sheetData sheetId="2"/>
      <sheetData sheetId="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DCCOA-5A"/>
    </sheetNames>
    <sheetDataSet>
      <sheetData sheetId="0"/>
      <sheetData sheetId="1">
        <row r="1">
          <cell r="B1" t="str">
            <v>COMPARATIVO DE EGRESOS POR EJE RECTOR</v>
          </cell>
        </row>
        <row r="2">
          <cell r="B2" t="str">
            <v>(Miles de Pesos)</v>
          </cell>
        </row>
        <row r="4">
          <cell r="D4" t="str">
            <v>P   R   E   S   U   P   U   E   S   T   O        2   0   0   3</v>
          </cell>
        </row>
        <row r="5">
          <cell r="F5" t="str">
            <v>ASIGNACIONES</v>
          </cell>
          <cell r="H5" t="str">
            <v>REDUCCIONES</v>
          </cell>
          <cell r="J5" t="str">
            <v>TOTAL</v>
          </cell>
          <cell r="N5" t="str">
            <v>VARIACIÓN</v>
          </cell>
        </row>
        <row r="6">
          <cell r="B6" t="str">
            <v>EJE RECTOR</v>
          </cell>
          <cell r="D6" t="str">
            <v>INICIAL</v>
          </cell>
          <cell r="F6" t="str">
            <v>Y/O AMPLIACIONES</v>
          </cell>
          <cell r="H6" t="str">
            <v>Y/O DISMINUCIONES</v>
          </cell>
          <cell r="J6" t="str">
            <v>AUTORIZADO</v>
          </cell>
          <cell r="L6" t="str">
            <v xml:space="preserve">  EJERCIDO</v>
          </cell>
          <cell r="N6" t="str">
            <v>IMPORTE</v>
          </cell>
        </row>
        <row r="7">
          <cell r="B7" t="str">
            <v xml:space="preserve">Desarrollo Económico y Empleo </v>
          </cell>
          <cell r="D7">
            <v>20398.8</v>
          </cell>
          <cell r="F7">
            <v>1852.6</v>
          </cell>
          <cell r="H7">
            <v>368.8</v>
          </cell>
          <cell r="J7">
            <v>21882.6</v>
          </cell>
          <cell r="L7">
            <v>20630.900000000001</v>
          </cell>
          <cell r="N7">
            <v>-1251.6999999999971</v>
          </cell>
        </row>
        <row r="8">
          <cell r="B8" t="str">
            <v xml:space="preserve">Desarrollo Regional </v>
          </cell>
          <cell r="D8">
            <v>12599</v>
          </cell>
          <cell r="F8">
            <v>2264.4</v>
          </cell>
          <cell r="H8">
            <v>387.3</v>
          </cell>
          <cell r="J8">
            <v>14476.1</v>
          </cell>
          <cell r="L8">
            <v>14092.7</v>
          </cell>
          <cell r="N8">
            <v>-383.39999999999964</v>
          </cell>
        </row>
        <row r="9">
          <cell r="B9" t="str">
            <v xml:space="preserve">Desarrollo Urbano Sustentable </v>
          </cell>
          <cell r="D9">
            <v>73987.100000000006</v>
          </cell>
          <cell r="F9">
            <v>5791.9</v>
          </cell>
          <cell r="H9">
            <v>5088.7</v>
          </cell>
          <cell r="J9">
            <v>74690.3</v>
          </cell>
          <cell r="L9">
            <v>71497.7</v>
          </cell>
          <cell r="N9">
            <v>-3192.6000000000058</v>
          </cell>
        </row>
        <row r="10">
          <cell r="D10" t="str">
            <v>_________</v>
          </cell>
          <cell r="F10" t="str">
            <v>_________</v>
          </cell>
          <cell r="H10" t="str">
            <v>_________</v>
          </cell>
          <cell r="J10" t="str">
            <v>_________</v>
          </cell>
          <cell r="L10" t="str">
            <v>_________</v>
          </cell>
          <cell r="N10" t="str">
            <v>_________</v>
          </cell>
        </row>
        <row r="11">
          <cell r="B11" t="str">
            <v xml:space="preserve">         T O T A L</v>
          </cell>
          <cell r="D11">
            <v>106984.90000000001</v>
          </cell>
          <cell r="F11">
            <v>9908.9</v>
          </cell>
          <cell r="H11">
            <v>5844.8</v>
          </cell>
          <cell r="J11">
            <v>111049</v>
          </cell>
          <cell r="L11">
            <v>106221.3</v>
          </cell>
          <cell r="N11">
            <v>-4827.7000000000025</v>
          </cell>
        </row>
        <row r="12">
          <cell r="D12" t="str">
            <v>========</v>
          </cell>
          <cell r="F12" t="str">
            <v>========</v>
          </cell>
          <cell r="H12" t="str">
            <v>========</v>
          </cell>
          <cell r="J12" t="str">
            <v>========</v>
          </cell>
          <cell r="L12" t="str">
            <v>========</v>
          </cell>
          <cell r="N12" t="str">
            <v>========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erno_Cache_XXXXX"/>
      <sheetName val="presentacion (2)"/>
      <sheetName val="Deu e Ing PERC"/>
      <sheetName val="RAZONES DE GESTION FIN. (3)"/>
      <sheetName val="TENDENCIA, SFU Y CONSOLIDAC ok"/>
      <sheetName val="ESFC"/>
      <sheetName val="ESFC (2)"/>
      <sheetName val="Razones Financ. (2)"/>
      <sheetName val="EAC "/>
      <sheetName val="EAC  (2)"/>
      <sheetName val="EVHP"/>
      <sheetName val="EDO CAM SIT FIN"/>
      <sheetName val="EDO CAM SIT FIN (2)"/>
      <sheetName val="EFE1CTA"/>
      <sheetName val="EFE CTA&amp;LIBROS"/>
      <sheetName val="EFE CTA&amp;LIBROS (2)"/>
      <sheetName val="DIF CAPTACION Y SDO EN BCOS"/>
      <sheetName val="APLICACIÓN REC.R33 "/>
      <sheetName val="REC.FEDERALES"/>
      <sheetName val="DEUDA "/>
      <sheetName val="DEUDA  (2)"/>
      <sheetName val="PD2"/>
      <sheetName val="PD2 (2)"/>
      <sheetName val="FINANC"/>
      <sheetName val="CAPAC DE ENDEUDAM"/>
      <sheetName val="ANALISIS ENDEUDAMIENTO (2)"/>
      <sheetName val="CONF SALDOS"/>
      <sheetName val="FEFOM (4)"/>
      <sheetName val="H. TRABAJO 2 (2)"/>
      <sheetName val="BALANC PRES MPIO"/>
      <sheetName val="SIST ALERTA P MPIO"/>
      <sheetName val="EAIP2012"/>
      <sheetName val="EEP2012 "/>
      <sheetName val="EAIP2013"/>
      <sheetName val="EEP2013"/>
      <sheetName val="EAIP2014"/>
      <sheetName val="EEP2014"/>
      <sheetName val="EAIP2015"/>
      <sheetName val="EEP2015"/>
      <sheetName val="EAIP2016"/>
      <sheetName val="EAEPE 201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ADO PRES"/>
      <sheetName val="COMP_INGRESOS"/>
      <sheetName val="COMP ING 05-09"/>
      <sheetName val="PROPORCIÓN PAS-ING"/>
      <sheetName val="COMP. EGRESOS CAP"/>
      <sheetName val="AMPLIACIONES"/>
      <sheetName val="AMPLIACIONES GRAF"/>
      <sheetName val="COMP EGR EJERCIDO 05-09"/>
      <sheetName val="EDO POS FINAN"/>
      <sheetName val="EDO_RESULTADOS"/>
      <sheetName val="FLUJO DE EFECTIVO ok"/>
      <sheetName val="EDO MOD AL PATRIMONIO"/>
      <sheetName val="CAPITAL DE TRABAJO"/>
      <sheetName val="EJERCIDO EN OBRA"/>
      <sheetName val="EVOL. DEUDA"/>
      <sheetName val="ACCIONES CONT INT"/>
      <sheetName val="PLAZAS (2)"/>
      <sheetName val="OBSERVACIONES (2)"/>
      <sheetName val="ESTADÍSTIC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ese-04"/>
      <sheetName val="Hoja1"/>
      <sheetName val="dccoa-005c"/>
    </sheetNames>
    <sheetDataSet>
      <sheetData sheetId="0"/>
      <sheetData sheetId="1"/>
      <sheetData sheetId="2">
        <row r="1">
          <cell r="B1" t="str">
            <v>COMPARATIVO DE EGRESOS POR CAPÍTULO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CILIACIÓN DEL CALCULO"/>
      <sheetName val="IMPUESTO QUINCENAL"/>
      <sheetName val="Tablas"/>
    </sheetNames>
    <sheetDataSet>
      <sheetData sheetId="0"/>
      <sheetData sheetId="1"/>
      <sheetData sheetId="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CILIACIÓN DEL CALCULO"/>
      <sheetName val="IMPUESTO QUINCENAL"/>
      <sheetName val="Tablas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499984740745262"/>
  </sheetPr>
  <dimension ref="B2:N66"/>
  <sheetViews>
    <sheetView showGridLines="0" tabSelected="1" topLeftCell="C1" zoomScaleNormal="100" workbookViewId="0">
      <selection activeCell="H8" sqref="H8"/>
    </sheetView>
  </sheetViews>
  <sheetFormatPr baseColWidth="10" defaultColWidth="11.42578125" defaultRowHeight="14.25"/>
  <cols>
    <col min="1" max="1" width="11.42578125" style="9"/>
    <col min="2" max="2" width="1.7109375" style="9" customWidth="1"/>
    <col min="3" max="3" width="7.42578125" style="9" customWidth="1"/>
    <col min="4" max="4" width="19.7109375" style="9" customWidth="1"/>
    <col min="5" max="5" width="25.140625" style="9" customWidth="1"/>
    <col min="6" max="6" width="16.140625" style="9" customWidth="1"/>
    <col min="7" max="7" width="15.5703125" style="9" customWidth="1"/>
    <col min="8" max="8" width="17.85546875" style="9" customWidth="1"/>
    <col min="9" max="9" width="15.85546875" style="9" customWidth="1"/>
    <col min="10" max="10" width="17" style="9" customWidth="1"/>
    <col min="11" max="11" width="14.28515625" style="9" customWidth="1"/>
    <col min="12" max="12" width="2.28515625" style="9" customWidth="1"/>
    <col min="13" max="13" width="25.28515625" style="13" customWidth="1"/>
    <col min="14" max="14" width="24" style="9" bestFit="1" customWidth="1"/>
    <col min="15" max="16384" width="11.42578125" style="9"/>
  </cols>
  <sheetData>
    <row r="2" spans="2:14" s="4" customFormat="1" ht="15" customHeight="1">
      <c r="B2" s="1"/>
      <c r="C2" s="140" t="s">
        <v>0</v>
      </c>
      <c r="D2" s="140"/>
      <c r="E2" s="140"/>
      <c r="F2" s="140"/>
      <c r="G2" s="140"/>
      <c r="H2" s="140"/>
      <c r="I2" s="140"/>
      <c r="J2" s="140"/>
      <c r="K2" s="140"/>
      <c r="L2" s="2"/>
      <c r="M2" s="3"/>
    </row>
    <row r="3" spans="2:14" s="4" customFormat="1" ht="15.75">
      <c r="B3" s="5"/>
      <c r="C3" s="141" t="s">
        <v>1</v>
      </c>
      <c r="D3" s="141"/>
      <c r="E3" s="141"/>
      <c r="F3" s="141"/>
      <c r="G3" s="141"/>
      <c r="H3" s="141"/>
      <c r="I3" s="141"/>
      <c r="J3" s="141"/>
      <c r="K3" s="141"/>
      <c r="L3" s="6"/>
      <c r="M3" s="3"/>
    </row>
    <row r="4" spans="2:14" s="4" customFormat="1" ht="15.75">
      <c r="B4" s="5"/>
      <c r="C4" s="141" t="s">
        <v>45</v>
      </c>
      <c r="D4" s="141"/>
      <c r="E4" s="141"/>
      <c r="F4" s="141"/>
      <c r="G4" s="141"/>
      <c r="H4" s="141"/>
      <c r="I4" s="141"/>
      <c r="J4" s="141"/>
      <c r="K4" s="141"/>
      <c r="L4" s="6"/>
      <c r="M4" s="3"/>
    </row>
    <row r="5" spans="2:14" s="4" customFormat="1" ht="15.75">
      <c r="B5" s="7"/>
      <c r="C5" s="142" t="s">
        <v>2</v>
      </c>
      <c r="D5" s="142"/>
      <c r="E5" s="142"/>
      <c r="F5" s="142"/>
      <c r="G5" s="142"/>
      <c r="H5" s="142"/>
      <c r="I5" s="142"/>
      <c r="J5" s="142"/>
      <c r="K5" s="142"/>
      <c r="L5" s="8"/>
      <c r="M5" s="3"/>
    </row>
    <row r="6" spans="2:14">
      <c r="C6" s="10"/>
      <c r="D6" s="10"/>
      <c r="E6" s="10"/>
      <c r="F6" s="11"/>
      <c r="G6" s="12"/>
      <c r="H6" s="12"/>
      <c r="I6" s="12"/>
      <c r="J6" s="12"/>
      <c r="K6" s="12"/>
    </row>
    <row r="7" spans="2:14" s="16" customFormat="1" ht="12.75">
      <c r="B7" s="14"/>
      <c r="C7" s="143" t="s">
        <v>3</v>
      </c>
      <c r="D7" s="144"/>
      <c r="E7" s="145"/>
      <c r="F7" s="150" t="s">
        <v>4</v>
      </c>
      <c r="G7" s="151"/>
      <c r="H7" s="151"/>
      <c r="I7" s="151"/>
      <c r="J7" s="152"/>
      <c r="K7" s="153" t="s">
        <v>5</v>
      </c>
      <c r="L7" s="154"/>
      <c r="M7" s="15"/>
    </row>
    <row r="8" spans="2:14" s="16" customFormat="1" ht="54.75" customHeight="1">
      <c r="B8" s="17"/>
      <c r="C8" s="146"/>
      <c r="D8" s="146"/>
      <c r="E8" s="147"/>
      <c r="F8" s="18" t="s">
        <v>6</v>
      </c>
      <c r="G8" s="18" t="s">
        <v>7</v>
      </c>
      <c r="H8" s="18" t="s">
        <v>8</v>
      </c>
      <c r="I8" s="18" t="s">
        <v>9</v>
      </c>
      <c r="J8" s="18" t="s">
        <v>10</v>
      </c>
      <c r="K8" s="155"/>
      <c r="L8" s="156"/>
      <c r="M8" s="15"/>
    </row>
    <row r="9" spans="2:14" s="16" customFormat="1" ht="13.5" customHeight="1">
      <c r="B9" s="19"/>
      <c r="C9" s="148"/>
      <c r="D9" s="148"/>
      <c r="E9" s="149"/>
      <c r="F9" s="20" t="s">
        <v>11</v>
      </c>
      <c r="G9" s="21" t="s">
        <v>12</v>
      </c>
      <c r="H9" s="21" t="s">
        <v>13</v>
      </c>
      <c r="I9" s="21" t="s">
        <v>14</v>
      </c>
      <c r="J9" s="21" t="s">
        <v>15</v>
      </c>
      <c r="K9" s="22" t="s">
        <v>16</v>
      </c>
      <c r="L9" s="23"/>
      <c r="M9" s="15"/>
    </row>
    <row r="10" spans="2:14">
      <c r="B10" s="24"/>
      <c r="C10" s="25"/>
      <c r="D10" s="25"/>
      <c r="E10" s="26"/>
      <c r="F10" s="66"/>
      <c r="G10" s="66"/>
      <c r="H10" s="67"/>
      <c r="I10" s="66"/>
      <c r="J10" s="66"/>
      <c r="K10" s="68"/>
      <c r="L10" s="69"/>
    </row>
    <row r="11" spans="2:14" s="29" customFormat="1" ht="19.5" customHeight="1">
      <c r="B11" s="27"/>
      <c r="C11" s="116" t="s">
        <v>17</v>
      </c>
      <c r="D11" s="116"/>
      <c r="E11" s="117"/>
      <c r="F11" s="70"/>
      <c r="G11" s="70"/>
      <c r="H11" s="71"/>
      <c r="I11" s="70"/>
      <c r="J11" s="70"/>
      <c r="K11" s="72"/>
      <c r="L11" s="73"/>
      <c r="M11" s="28"/>
    </row>
    <row r="12" spans="2:14" s="29" customFormat="1" ht="20.25" customHeight="1">
      <c r="B12" s="27"/>
      <c r="C12" s="116" t="s">
        <v>18</v>
      </c>
      <c r="D12" s="116"/>
      <c r="E12" s="117"/>
      <c r="F12" s="70"/>
      <c r="G12" s="70"/>
      <c r="H12" s="71"/>
      <c r="I12" s="70"/>
      <c r="J12" s="70"/>
      <c r="K12" s="72"/>
      <c r="L12" s="73"/>
      <c r="M12" s="28"/>
      <c r="N12" s="28"/>
    </row>
    <row r="13" spans="2:14" s="29" customFormat="1" ht="19.5" customHeight="1">
      <c r="B13" s="27"/>
      <c r="C13" s="116" t="s">
        <v>19</v>
      </c>
      <c r="D13" s="116"/>
      <c r="E13" s="117"/>
      <c r="F13" s="70"/>
      <c r="G13" s="70"/>
      <c r="H13" s="71"/>
      <c r="I13" s="70"/>
      <c r="J13" s="70"/>
      <c r="K13" s="72"/>
      <c r="L13" s="73"/>
      <c r="M13" s="28"/>
      <c r="N13" s="28"/>
    </row>
    <row r="14" spans="2:14" s="29" customFormat="1" ht="19.5" customHeight="1">
      <c r="B14" s="27"/>
      <c r="C14" s="116" t="s">
        <v>20</v>
      </c>
      <c r="D14" s="116"/>
      <c r="E14" s="117"/>
      <c r="F14" s="70"/>
      <c r="G14" s="70"/>
      <c r="H14" s="71"/>
      <c r="I14" s="70"/>
      <c r="J14" s="70"/>
      <c r="K14" s="72"/>
      <c r="L14" s="73"/>
      <c r="M14" s="28"/>
      <c r="N14" s="30"/>
    </row>
    <row r="15" spans="2:14" s="29" customFormat="1" ht="19.5" customHeight="1">
      <c r="B15" s="27"/>
      <c r="C15" s="116" t="s">
        <v>21</v>
      </c>
      <c r="D15" s="116"/>
      <c r="E15" s="117"/>
      <c r="F15" s="71"/>
      <c r="G15" s="71"/>
      <c r="H15" s="71"/>
      <c r="I15" s="71">
        <v>97720.82</v>
      </c>
      <c r="J15" s="71">
        <v>97720.82</v>
      </c>
      <c r="K15" s="72">
        <f>J15-F15</f>
        <v>97720.82</v>
      </c>
      <c r="L15" s="73"/>
      <c r="M15" s="30"/>
    </row>
    <row r="16" spans="2:14" s="29" customFormat="1" ht="19.5" customHeight="1">
      <c r="B16" s="27"/>
      <c r="C16" s="116" t="s">
        <v>22</v>
      </c>
      <c r="D16" s="116"/>
      <c r="E16" s="117"/>
      <c r="F16" s="71"/>
      <c r="G16" s="71"/>
      <c r="H16" s="71"/>
      <c r="I16" s="71"/>
      <c r="J16" s="71"/>
      <c r="K16" s="72">
        <f t="shared" ref="K16:K21" si="0">J16-F16</f>
        <v>0</v>
      </c>
      <c r="L16" s="73"/>
      <c r="M16" s="28"/>
    </row>
    <row r="17" spans="2:14" s="29" customFormat="1" ht="23.25" customHeight="1">
      <c r="B17" s="27"/>
      <c r="C17" s="116" t="s">
        <v>23</v>
      </c>
      <c r="D17" s="116"/>
      <c r="E17" s="117"/>
      <c r="F17" s="70">
        <v>18148796</v>
      </c>
      <c r="G17" s="70"/>
      <c r="H17" s="71">
        <f>F17+G17</f>
        <v>18148796</v>
      </c>
      <c r="I17" s="70"/>
      <c r="J17" s="70"/>
      <c r="K17" s="72">
        <f t="shared" si="0"/>
        <v>-18148796</v>
      </c>
      <c r="L17" s="73"/>
      <c r="M17" s="28"/>
    </row>
    <row r="18" spans="2:14" s="29" customFormat="1" ht="25.5" customHeight="1">
      <c r="B18" s="27"/>
      <c r="C18" s="116" t="s">
        <v>24</v>
      </c>
      <c r="D18" s="116"/>
      <c r="E18" s="117"/>
      <c r="F18" s="70"/>
      <c r="G18" s="70"/>
      <c r="H18" s="71"/>
      <c r="I18" s="70"/>
      <c r="J18" s="70"/>
      <c r="K18" s="72">
        <f t="shared" si="0"/>
        <v>0</v>
      </c>
      <c r="L18" s="73"/>
      <c r="M18" s="28"/>
      <c r="N18" s="31"/>
    </row>
    <row r="19" spans="2:14" s="29" customFormat="1" ht="23.25" customHeight="1">
      <c r="B19" s="27"/>
      <c r="C19" s="116" t="s">
        <v>25</v>
      </c>
      <c r="D19" s="116"/>
      <c r="E19" s="117"/>
      <c r="F19" s="70">
        <v>45591318</v>
      </c>
      <c r="G19" s="70">
        <v>713038</v>
      </c>
      <c r="H19" s="71">
        <f>F19+G19</f>
        <v>46304356</v>
      </c>
      <c r="I19" s="70">
        <v>28568936.120000001</v>
      </c>
      <c r="J19" s="70">
        <v>28568936.120000001</v>
      </c>
      <c r="K19" s="72">
        <f t="shared" si="0"/>
        <v>-17022381.879999999</v>
      </c>
      <c r="L19" s="73"/>
      <c r="M19" s="28"/>
    </row>
    <row r="20" spans="2:14" s="29" customFormat="1" ht="19.5" customHeight="1">
      <c r="B20" s="27"/>
      <c r="C20" s="116" t="s">
        <v>26</v>
      </c>
      <c r="D20" s="116"/>
      <c r="E20" s="117"/>
      <c r="F20" s="70"/>
      <c r="G20" s="70"/>
      <c r="H20" s="71"/>
      <c r="I20" s="70"/>
      <c r="J20" s="70"/>
      <c r="K20" s="72">
        <f t="shared" si="0"/>
        <v>0</v>
      </c>
      <c r="L20" s="73"/>
      <c r="M20" s="28"/>
    </row>
    <row r="21" spans="2:14" s="11" customFormat="1" ht="7.5" customHeight="1">
      <c r="B21" s="32"/>
      <c r="C21" s="33"/>
      <c r="D21" s="33"/>
      <c r="E21" s="34"/>
      <c r="F21" s="74"/>
      <c r="G21" s="74"/>
      <c r="H21" s="75"/>
      <c r="I21" s="74"/>
      <c r="J21" s="74"/>
      <c r="K21" s="72">
        <f t="shared" si="0"/>
        <v>0</v>
      </c>
      <c r="L21" s="76"/>
      <c r="M21" s="35"/>
      <c r="N21" s="36"/>
    </row>
    <row r="22" spans="2:14" s="16" customFormat="1" ht="16.5" customHeight="1">
      <c r="B22" s="37"/>
      <c r="C22" s="38"/>
      <c r="D22" s="38"/>
      <c r="E22" s="39" t="s">
        <v>27</v>
      </c>
      <c r="F22" s="77">
        <f>SUM(F11:F20)</f>
        <v>63740114</v>
      </c>
      <c r="G22" s="77">
        <f>SUM(G11:G20)</f>
        <v>713038</v>
      </c>
      <c r="H22" s="77">
        <f>H11+H12+H13+H14+H15+H16+H17+H18+H19+H20</f>
        <v>64453152</v>
      </c>
      <c r="I22" s="77">
        <f>SUM(I11:I20)</f>
        <v>28666656.940000001</v>
      </c>
      <c r="J22" s="77">
        <f>SUM(J11:J20)</f>
        <v>28666656.940000001</v>
      </c>
      <c r="K22" s="136">
        <f>J22-F22</f>
        <v>-35073457.060000002</v>
      </c>
      <c r="L22" s="78"/>
      <c r="M22" s="15"/>
      <c r="N22" s="40"/>
    </row>
    <row r="23" spans="2:14" s="16" customFormat="1" ht="18.75" customHeight="1">
      <c r="C23" s="41"/>
      <c r="D23" s="41"/>
      <c r="E23" s="41"/>
      <c r="F23" s="79"/>
      <c r="G23" s="79"/>
      <c r="H23" s="79"/>
      <c r="I23" s="138" t="s">
        <v>28</v>
      </c>
      <c r="J23" s="139"/>
      <c r="K23" s="137"/>
      <c r="L23" s="80"/>
      <c r="M23" s="15"/>
    </row>
    <row r="24" spans="2:14" s="16" customFormat="1" ht="7.5" customHeight="1">
      <c r="F24" s="81"/>
      <c r="G24" s="81"/>
      <c r="H24" s="81"/>
      <c r="I24" s="81"/>
      <c r="J24" s="81"/>
      <c r="K24" s="81"/>
      <c r="L24" s="81"/>
      <c r="M24" s="15"/>
    </row>
    <row r="25" spans="2:14" s="4" customFormat="1" ht="15">
      <c r="F25" s="82"/>
      <c r="G25" s="82"/>
      <c r="H25" s="82"/>
      <c r="I25" s="82"/>
      <c r="J25" s="82"/>
      <c r="K25" s="82"/>
      <c r="L25" s="82"/>
      <c r="M25" s="3"/>
    </row>
    <row r="26" spans="2:14" s="16" customFormat="1" ht="12" customHeight="1">
      <c r="B26" s="14"/>
      <c r="C26" s="121" t="s">
        <v>29</v>
      </c>
      <c r="D26" s="121"/>
      <c r="E26" s="122"/>
      <c r="F26" s="127" t="s">
        <v>4</v>
      </c>
      <c r="G26" s="128"/>
      <c r="H26" s="128"/>
      <c r="I26" s="128"/>
      <c r="J26" s="129"/>
      <c r="K26" s="130" t="s">
        <v>30</v>
      </c>
      <c r="L26" s="131"/>
      <c r="M26" s="15"/>
    </row>
    <row r="27" spans="2:14" s="16" customFormat="1" ht="39" customHeight="1">
      <c r="B27" s="17"/>
      <c r="C27" s="123"/>
      <c r="D27" s="123"/>
      <c r="E27" s="124"/>
      <c r="F27" s="83" t="s">
        <v>31</v>
      </c>
      <c r="G27" s="84" t="s">
        <v>32</v>
      </c>
      <c r="H27" s="83" t="s">
        <v>33</v>
      </c>
      <c r="I27" s="83" t="s">
        <v>34</v>
      </c>
      <c r="J27" s="83" t="s">
        <v>35</v>
      </c>
      <c r="K27" s="132"/>
      <c r="L27" s="133"/>
      <c r="M27" s="15"/>
    </row>
    <row r="28" spans="2:14" s="16" customFormat="1" ht="21" customHeight="1">
      <c r="B28" s="19"/>
      <c r="C28" s="125"/>
      <c r="D28" s="125"/>
      <c r="E28" s="126"/>
      <c r="F28" s="85" t="s">
        <v>11</v>
      </c>
      <c r="G28" s="85" t="s">
        <v>12</v>
      </c>
      <c r="H28" s="85" t="s">
        <v>13</v>
      </c>
      <c r="I28" s="85" t="s">
        <v>14</v>
      </c>
      <c r="J28" s="85" t="s">
        <v>15</v>
      </c>
      <c r="K28" s="86" t="s">
        <v>16</v>
      </c>
      <c r="L28" s="87"/>
      <c r="M28" s="15"/>
    </row>
    <row r="29" spans="2:14" s="16" customFormat="1" ht="12">
      <c r="B29" s="14"/>
      <c r="C29" s="42"/>
      <c r="D29" s="42"/>
      <c r="E29" s="43"/>
      <c r="F29" s="88"/>
      <c r="G29" s="88"/>
      <c r="H29" s="89"/>
      <c r="I29" s="88"/>
      <c r="J29" s="88"/>
      <c r="K29" s="90"/>
      <c r="L29" s="78"/>
      <c r="M29" s="15"/>
    </row>
    <row r="30" spans="2:14" s="46" customFormat="1" ht="19.5" customHeight="1">
      <c r="B30" s="44"/>
      <c r="C30" s="134" t="s">
        <v>36</v>
      </c>
      <c r="D30" s="134"/>
      <c r="E30" s="135"/>
      <c r="F30" s="91">
        <f>SUM(F32:F39)</f>
        <v>0</v>
      </c>
      <c r="G30" s="91">
        <f>SUM(G32:G39)</f>
        <v>0</v>
      </c>
      <c r="H30" s="92">
        <f>F30+G30</f>
        <v>0</v>
      </c>
      <c r="I30" s="91">
        <f>SUM(I32:I39)</f>
        <v>0</v>
      </c>
      <c r="J30" s="91">
        <f>SUM(J32:J39)</f>
        <v>0</v>
      </c>
      <c r="K30" s="93">
        <f>J30-F30</f>
        <v>0</v>
      </c>
      <c r="L30" s="94"/>
      <c r="M30" s="45"/>
    </row>
    <row r="31" spans="2:14" s="29" customFormat="1" ht="9.75" customHeight="1">
      <c r="B31" s="27"/>
      <c r="C31" s="47"/>
      <c r="D31" s="47"/>
      <c r="E31" s="48"/>
      <c r="F31" s="95"/>
      <c r="G31" s="95"/>
      <c r="H31" s="95"/>
      <c r="I31" s="95"/>
      <c r="J31" s="95"/>
      <c r="K31" s="96"/>
      <c r="L31" s="73"/>
      <c r="M31" s="28"/>
    </row>
    <row r="32" spans="2:14" s="29" customFormat="1" ht="18.75" customHeight="1">
      <c r="B32" s="27"/>
      <c r="C32" s="49"/>
      <c r="D32" s="116" t="s">
        <v>17</v>
      </c>
      <c r="E32" s="117"/>
      <c r="F32" s="97"/>
      <c r="G32" s="97"/>
      <c r="H32" s="98">
        <f t="shared" ref="H32:H39" si="1">F32+G32</f>
        <v>0</v>
      </c>
      <c r="I32" s="97"/>
      <c r="J32" s="97"/>
      <c r="K32" s="99">
        <f t="shared" ref="K32:K39" si="2">J32-F32</f>
        <v>0</v>
      </c>
      <c r="L32" s="73"/>
      <c r="M32" s="28"/>
    </row>
    <row r="33" spans="2:13" s="29" customFormat="1" ht="19.5" customHeight="1">
      <c r="B33" s="27"/>
      <c r="C33" s="49"/>
      <c r="D33" s="116" t="s">
        <v>18</v>
      </c>
      <c r="E33" s="117"/>
      <c r="F33" s="97"/>
      <c r="G33" s="97"/>
      <c r="H33" s="98">
        <f t="shared" si="1"/>
        <v>0</v>
      </c>
      <c r="I33" s="97"/>
      <c r="J33" s="97"/>
      <c r="K33" s="99">
        <f t="shared" si="2"/>
        <v>0</v>
      </c>
      <c r="L33" s="73"/>
      <c r="M33" s="28"/>
    </row>
    <row r="34" spans="2:13" s="29" customFormat="1" ht="19.5" customHeight="1">
      <c r="B34" s="27"/>
      <c r="C34" s="49"/>
      <c r="D34" s="116" t="s">
        <v>37</v>
      </c>
      <c r="E34" s="117"/>
      <c r="F34" s="97"/>
      <c r="G34" s="97"/>
      <c r="H34" s="98">
        <f t="shared" si="1"/>
        <v>0</v>
      </c>
      <c r="I34" s="97"/>
      <c r="J34" s="97"/>
      <c r="K34" s="99">
        <f t="shared" si="2"/>
        <v>0</v>
      </c>
      <c r="L34" s="73"/>
      <c r="M34" s="28"/>
    </row>
    <row r="35" spans="2:13" s="29" customFormat="1" ht="19.5" customHeight="1">
      <c r="B35" s="27"/>
      <c r="C35" s="49"/>
      <c r="D35" s="116" t="s">
        <v>20</v>
      </c>
      <c r="E35" s="117"/>
      <c r="F35" s="98"/>
      <c r="G35" s="98"/>
      <c r="H35" s="98">
        <f t="shared" si="1"/>
        <v>0</v>
      </c>
      <c r="I35" s="98"/>
      <c r="J35" s="98"/>
      <c r="K35" s="99">
        <f t="shared" si="2"/>
        <v>0</v>
      </c>
      <c r="L35" s="73"/>
      <c r="M35" s="28"/>
    </row>
    <row r="36" spans="2:13" s="29" customFormat="1" ht="18" customHeight="1">
      <c r="B36" s="27"/>
      <c r="C36" s="49"/>
      <c r="D36" s="50" t="s">
        <v>38</v>
      </c>
      <c r="E36" s="51"/>
      <c r="F36" s="97"/>
      <c r="G36" s="97"/>
      <c r="H36" s="98">
        <f t="shared" si="1"/>
        <v>0</v>
      </c>
      <c r="I36" s="97"/>
      <c r="J36" s="97"/>
      <c r="K36" s="99">
        <f t="shared" si="2"/>
        <v>0</v>
      </c>
      <c r="L36" s="73"/>
      <c r="M36" s="28"/>
    </row>
    <row r="37" spans="2:13" s="29" customFormat="1" ht="19.5" customHeight="1">
      <c r="B37" s="27"/>
      <c r="C37" s="49"/>
      <c r="D37" s="50" t="s">
        <v>39</v>
      </c>
      <c r="E37" s="51"/>
      <c r="F37" s="97"/>
      <c r="G37" s="100"/>
      <c r="H37" s="98">
        <f t="shared" si="1"/>
        <v>0</v>
      </c>
      <c r="I37" s="97"/>
      <c r="J37" s="97"/>
      <c r="K37" s="99">
        <f t="shared" si="2"/>
        <v>0</v>
      </c>
      <c r="L37" s="73"/>
      <c r="M37" s="28"/>
    </row>
    <row r="38" spans="2:13" s="29" customFormat="1" ht="37.5" customHeight="1">
      <c r="B38" s="27"/>
      <c r="C38" s="49"/>
      <c r="D38" s="116" t="s">
        <v>40</v>
      </c>
      <c r="E38" s="117"/>
      <c r="F38" s="101"/>
      <c r="G38" s="97"/>
      <c r="H38" s="98">
        <f t="shared" si="1"/>
        <v>0</v>
      </c>
      <c r="I38" s="97"/>
      <c r="J38" s="97"/>
      <c r="K38" s="99">
        <f t="shared" si="2"/>
        <v>0</v>
      </c>
      <c r="L38" s="73"/>
      <c r="M38" s="28"/>
    </row>
    <row r="39" spans="2:13" s="29" customFormat="1" ht="27" customHeight="1">
      <c r="B39" s="27"/>
      <c r="C39" s="49"/>
      <c r="D39" s="116" t="s">
        <v>25</v>
      </c>
      <c r="E39" s="117"/>
      <c r="F39" s="98"/>
      <c r="G39" s="98"/>
      <c r="H39" s="98">
        <f t="shared" si="1"/>
        <v>0</v>
      </c>
      <c r="I39" s="98"/>
      <c r="J39" s="98"/>
      <c r="K39" s="99">
        <f t="shared" si="2"/>
        <v>0</v>
      </c>
      <c r="L39" s="73"/>
      <c r="M39" s="28"/>
    </row>
    <row r="40" spans="2:13" s="29" customFormat="1" ht="15.75" customHeight="1">
      <c r="B40" s="27"/>
      <c r="C40" s="49"/>
      <c r="D40" s="52"/>
      <c r="E40" s="53"/>
      <c r="F40" s="97"/>
      <c r="G40" s="97"/>
      <c r="H40" s="98"/>
      <c r="I40" s="97"/>
      <c r="J40" s="97"/>
      <c r="K40" s="99"/>
      <c r="L40" s="73"/>
      <c r="M40" s="28"/>
    </row>
    <row r="41" spans="2:13" s="46" customFormat="1" ht="48" customHeight="1">
      <c r="B41" s="44"/>
      <c r="C41" s="119" t="s">
        <v>41</v>
      </c>
      <c r="D41" s="119"/>
      <c r="E41" s="120"/>
      <c r="F41" s="92">
        <f>SUM(F43:F46)</f>
        <v>63740114</v>
      </c>
      <c r="G41" s="92">
        <f>SUM(G43:G46)</f>
        <v>713038</v>
      </c>
      <c r="H41" s="92">
        <f>F41+G41</f>
        <v>64453152</v>
      </c>
      <c r="I41" s="92">
        <f>SUM(I43:I46)</f>
        <v>28666656.940000001</v>
      </c>
      <c r="J41" s="92">
        <f>SUM(J43:J46)</f>
        <v>28666656.940000001</v>
      </c>
      <c r="K41" s="93">
        <f>J41-F41</f>
        <v>-35073457.060000002</v>
      </c>
      <c r="L41" s="94"/>
      <c r="M41" s="45"/>
    </row>
    <row r="42" spans="2:13" s="29" customFormat="1" ht="25.5" customHeight="1">
      <c r="B42" s="27"/>
      <c r="C42" s="47"/>
      <c r="D42" s="47"/>
      <c r="E42" s="53"/>
      <c r="F42" s="102"/>
      <c r="G42" s="102"/>
      <c r="H42" s="102"/>
      <c r="I42" s="102"/>
      <c r="J42" s="102"/>
      <c r="K42" s="103"/>
      <c r="L42" s="73"/>
      <c r="M42" s="28"/>
    </row>
    <row r="43" spans="2:13" s="29" customFormat="1" ht="21" customHeight="1">
      <c r="B43" s="27"/>
      <c r="C43" s="47"/>
      <c r="D43" s="116" t="s">
        <v>18</v>
      </c>
      <c r="E43" s="117"/>
      <c r="F43" s="97"/>
      <c r="G43" s="97"/>
      <c r="H43" s="98">
        <f t="shared" ref="H43:H44" si="3">F43+G43</f>
        <v>0</v>
      </c>
      <c r="I43" s="97"/>
      <c r="J43" s="97"/>
      <c r="K43" s="99">
        <f t="shared" ref="K43:K44" si="4">J43-F43</f>
        <v>0</v>
      </c>
      <c r="L43" s="73"/>
      <c r="M43" s="28"/>
    </row>
    <row r="44" spans="2:13" s="29" customFormat="1" ht="21" customHeight="1">
      <c r="B44" s="27"/>
      <c r="C44" s="47"/>
      <c r="D44" s="50" t="s">
        <v>38</v>
      </c>
      <c r="E44" s="54"/>
      <c r="F44" s="97"/>
      <c r="G44" s="97"/>
      <c r="H44" s="98">
        <f t="shared" si="3"/>
        <v>0</v>
      </c>
      <c r="I44" s="71">
        <v>97720.82</v>
      </c>
      <c r="J44" s="71">
        <v>97720.82</v>
      </c>
      <c r="K44" s="99">
        <f t="shared" si="4"/>
        <v>97720.82</v>
      </c>
      <c r="L44" s="73"/>
      <c r="M44" s="28"/>
    </row>
    <row r="45" spans="2:13" s="29" customFormat="1" ht="25.5" customHeight="1">
      <c r="B45" s="27"/>
      <c r="C45" s="49"/>
      <c r="D45" s="116" t="s">
        <v>42</v>
      </c>
      <c r="E45" s="117"/>
      <c r="F45" s="97">
        <f>+F16+F17</f>
        <v>18148796</v>
      </c>
      <c r="G45" s="97"/>
      <c r="H45" s="98">
        <f>F45+G45</f>
        <v>18148796</v>
      </c>
      <c r="I45" s="97"/>
      <c r="J45" s="97">
        <f>+J17+J16</f>
        <v>0</v>
      </c>
      <c r="K45" s="99">
        <f>J45-F45</f>
        <v>-18148796</v>
      </c>
      <c r="L45" s="73"/>
      <c r="M45" s="28"/>
    </row>
    <row r="46" spans="2:13" s="29" customFormat="1" ht="25.5" customHeight="1">
      <c r="B46" s="27"/>
      <c r="C46" s="49"/>
      <c r="D46" s="116" t="s">
        <v>25</v>
      </c>
      <c r="E46" s="117"/>
      <c r="F46" s="97">
        <f>+F19</f>
        <v>45591318</v>
      </c>
      <c r="G46" s="97">
        <v>713038</v>
      </c>
      <c r="H46" s="98">
        <f>F46+G46</f>
        <v>46304356</v>
      </c>
      <c r="I46" s="70">
        <v>28568936.120000001</v>
      </c>
      <c r="J46" s="70">
        <v>28568936.120000001</v>
      </c>
      <c r="K46" s="99">
        <f>J46-F46</f>
        <v>-17022381.879999999</v>
      </c>
      <c r="L46" s="73"/>
      <c r="M46" s="28"/>
    </row>
    <row r="47" spans="2:13" s="29" customFormat="1" ht="11.25" customHeight="1">
      <c r="B47" s="27"/>
      <c r="C47" s="55"/>
      <c r="D47" s="56"/>
      <c r="E47" s="57"/>
      <c r="F47" s="104"/>
      <c r="G47" s="104"/>
      <c r="H47" s="105"/>
      <c r="I47" s="104"/>
      <c r="J47" s="104"/>
      <c r="K47" s="106"/>
      <c r="L47" s="73"/>
      <c r="M47" s="28"/>
    </row>
    <row r="48" spans="2:13" s="46" customFormat="1" ht="11.25" customHeight="1">
      <c r="B48" s="44"/>
      <c r="C48" s="58" t="s">
        <v>43</v>
      </c>
      <c r="D48" s="59"/>
      <c r="E48" s="51"/>
      <c r="F48" s="107">
        <f>SUM(F50)</f>
        <v>0</v>
      </c>
      <c r="G48" s="107">
        <f>SUM(G50)</f>
        <v>0</v>
      </c>
      <c r="H48" s="92">
        <f>F48+G48</f>
        <v>0</v>
      </c>
      <c r="I48" s="107">
        <f>SUM(I50)</f>
        <v>0</v>
      </c>
      <c r="J48" s="107">
        <f>SUM(J50)</f>
        <v>0</v>
      </c>
      <c r="K48" s="93">
        <f>J48-F48</f>
        <v>0</v>
      </c>
      <c r="L48" s="94"/>
      <c r="M48" s="45"/>
    </row>
    <row r="49" spans="2:13" s="29" customFormat="1" ht="10.5" customHeight="1">
      <c r="B49" s="27"/>
      <c r="C49" s="47"/>
      <c r="D49" s="49"/>
      <c r="E49" s="53"/>
      <c r="F49" s="105"/>
      <c r="G49" s="105"/>
      <c r="H49" s="105"/>
      <c r="I49" s="105"/>
      <c r="J49" s="105"/>
      <c r="K49" s="106"/>
      <c r="L49" s="73"/>
      <c r="M49" s="28"/>
    </row>
    <row r="50" spans="2:13" s="29" customFormat="1" ht="18.75" customHeight="1">
      <c r="B50" s="27"/>
      <c r="C50" s="49"/>
      <c r="D50" s="116" t="s">
        <v>26</v>
      </c>
      <c r="E50" s="117"/>
      <c r="F50" s="97"/>
      <c r="G50" s="97">
        <f>+G20</f>
        <v>0</v>
      </c>
      <c r="H50" s="98">
        <f>F50+G50</f>
        <v>0</v>
      </c>
      <c r="I50" s="97">
        <f>+I20</f>
        <v>0</v>
      </c>
      <c r="J50" s="97">
        <f>+J20</f>
        <v>0</v>
      </c>
      <c r="K50" s="99">
        <f>J50-F50</f>
        <v>0</v>
      </c>
      <c r="L50" s="73"/>
      <c r="M50" s="28"/>
    </row>
    <row r="51" spans="2:13" s="11" customFormat="1" ht="9.75" customHeight="1">
      <c r="B51" s="32"/>
      <c r="C51" s="33"/>
      <c r="D51" s="33"/>
      <c r="E51" s="34"/>
      <c r="F51" s="108"/>
      <c r="G51" s="108"/>
      <c r="H51" s="109"/>
      <c r="I51" s="108"/>
      <c r="J51" s="108"/>
      <c r="K51" s="110"/>
      <c r="L51" s="76"/>
      <c r="M51" s="35"/>
    </row>
    <row r="52" spans="2:13" s="46" customFormat="1" ht="20.25" customHeight="1">
      <c r="B52" s="60"/>
      <c r="C52" s="61"/>
      <c r="D52" s="61"/>
      <c r="E52" s="62" t="s">
        <v>27</v>
      </c>
      <c r="F52" s="111">
        <f>F30+F41+F48</f>
        <v>63740114</v>
      </c>
      <c r="G52" s="111">
        <f>G30+G41+G48</f>
        <v>713038</v>
      </c>
      <c r="H52" s="112">
        <f>F52+G52</f>
        <v>64453152</v>
      </c>
      <c r="I52" s="111">
        <f>I30+I41+I48</f>
        <v>28666656.940000001</v>
      </c>
      <c r="J52" s="113">
        <f>J30+J41+J48</f>
        <v>28666656.940000001</v>
      </c>
      <c r="K52" s="114">
        <f>J52-F52</f>
        <v>-35073457.060000002</v>
      </c>
      <c r="L52" s="115"/>
      <c r="M52" s="45"/>
    </row>
    <row r="53" spans="2:13" ht="22.5" customHeight="1">
      <c r="C53" s="63"/>
      <c r="D53" s="63"/>
      <c r="E53" s="11"/>
      <c r="F53" s="11"/>
      <c r="G53" s="11"/>
      <c r="H53" s="11"/>
      <c r="I53" s="11"/>
      <c r="J53" s="11"/>
      <c r="K53" s="11"/>
    </row>
    <row r="54" spans="2:13" ht="22.5" customHeight="1">
      <c r="C54" s="118" t="s">
        <v>44</v>
      </c>
      <c r="D54" s="118"/>
      <c r="E54" s="118"/>
      <c r="F54" s="118"/>
      <c r="G54" s="118"/>
      <c r="H54" s="118"/>
      <c r="I54" s="118"/>
      <c r="J54" s="118"/>
      <c r="K54" s="118"/>
      <c r="L54" s="118"/>
    </row>
    <row r="57" spans="2:13">
      <c r="D57" s="64"/>
      <c r="E57" s="64"/>
      <c r="F57" s="64"/>
      <c r="G57" s="64"/>
      <c r="H57" s="64"/>
      <c r="I57" s="64"/>
      <c r="J57" s="64"/>
    </row>
    <row r="58" spans="2:13">
      <c r="D58" s="64"/>
      <c r="E58" s="64"/>
      <c r="F58" s="64"/>
      <c r="G58" s="64"/>
      <c r="H58" s="64"/>
      <c r="I58" s="64"/>
      <c r="J58" s="64"/>
    </row>
    <row r="59" spans="2:13">
      <c r="D59" s="64"/>
      <c r="E59" s="64"/>
      <c r="F59" s="64"/>
      <c r="G59" s="64"/>
      <c r="H59" s="64"/>
      <c r="I59" s="64"/>
      <c r="J59" s="64"/>
    </row>
    <row r="60" spans="2:13">
      <c r="D60" s="64"/>
      <c r="E60" s="64"/>
      <c r="F60" s="64"/>
      <c r="G60" s="64"/>
      <c r="H60" s="64"/>
      <c r="I60" s="64"/>
      <c r="J60" s="64"/>
    </row>
    <row r="61" spans="2:13">
      <c r="D61" s="65"/>
      <c r="E61" s="65"/>
      <c r="F61" s="65"/>
      <c r="G61" s="65"/>
      <c r="H61" s="65"/>
      <c r="I61" s="64"/>
      <c r="J61" s="64"/>
    </row>
    <row r="62" spans="2:13">
      <c r="D62" s="65"/>
      <c r="E62" s="65"/>
      <c r="F62" s="65"/>
      <c r="G62" s="65"/>
      <c r="H62" s="65"/>
      <c r="I62" s="64"/>
      <c r="J62" s="64"/>
    </row>
    <row r="63" spans="2:13">
      <c r="D63" s="65"/>
      <c r="E63" s="65"/>
      <c r="F63" s="65"/>
      <c r="G63" s="65"/>
      <c r="H63" s="65"/>
      <c r="I63" s="64"/>
      <c r="J63" s="64"/>
    </row>
    <row r="64" spans="2:13">
      <c r="D64" s="65"/>
      <c r="E64" s="65"/>
      <c r="F64" s="65"/>
      <c r="G64" s="65"/>
      <c r="H64" s="65"/>
      <c r="I64" s="64"/>
      <c r="J64" s="64"/>
    </row>
    <row r="65" spans="4:10">
      <c r="D65" s="65"/>
      <c r="E65" s="65"/>
      <c r="F65" s="65"/>
      <c r="G65" s="65"/>
      <c r="H65" s="65"/>
      <c r="I65" s="64"/>
      <c r="J65" s="64"/>
    </row>
    <row r="66" spans="4:10">
      <c r="D66" s="65"/>
      <c r="E66" s="65"/>
      <c r="F66" s="65"/>
      <c r="G66" s="65"/>
      <c r="H66" s="65"/>
      <c r="I66" s="64"/>
      <c r="J66" s="64"/>
    </row>
  </sheetData>
  <sheetProtection formatCells="0" formatColumns="0" formatRows="0" insertColumns="0" insertRows="0" insertHyperlinks="0" deleteColumns="0" deleteRows="0" selectLockedCells="1"/>
  <mergeCells count="35">
    <mergeCell ref="C2:K2"/>
    <mergeCell ref="C3:K3"/>
    <mergeCell ref="C4:K4"/>
    <mergeCell ref="C5:K5"/>
    <mergeCell ref="C7:E9"/>
    <mergeCell ref="F7:J7"/>
    <mergeCell ref="K7:L8"/>
    <mergeCell ref="K22:K23"/>
    <mergeCell ref="I23:J23"/>
    <mergeCell ref="C11:E11"/>
    <mergeCell ref="C12:E12"/>
    <mergeCell ref="C13:E13"/>
    <mergeCell ref="C14:E14"/>
    <mergeCell ref="C15:E15"/>
    <mergeCell ref="C16:E16"/>
    <mergeCell ref="C17:E17"/>
    <mergeCell ref="C18:E18"/>
    <mergeCell ref="C19:E19"/>
    <mergeCell ref="C20:E20"/>
    <mergeCell ref="C26:E28"/>
    <mergeCell ref="F26:J26"/>
    <mergeCell ref="K26:L27"/>
    <mergeCell ref="C30:E30"/>
    <mergeCell ref="D32:E32"/>
    <mergeCell ref="D45:E45"/>
    <mergeCell ref="D33:E33"/>
    <mergeCell ref="D46:E46"/>
    <mergeCell ref="D50:E50"/>
    <mergeCell ref="C54:L54"/>
    <mergeCell ref="D34:E34"/>
    <mergeCell ref="D35:E35"/>
    <mergeCell ref="D38:E38"/>
    <mergeCell ref="D39:E39"/>
    <mergeCell ref="C41:E41"/>
    <mergeCell ref="D43:E43"/>
  </mergeCells>
  <pageMargins left="0.11811023622047245" right="0.11811023622047245" top="0.74803149606299213" bottom="0.74803149606299213" header="0.31496062992125984" footer="0.31496062992125984"/>
  <pageSetup scale="5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M2-5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Usuario_UNEVT</cp:lastModifiedBy>
  <cp:lastPrinted>2021-08-03T22:04:44Z</cp:lastPrinted>
  <dcterms:created xsi:type="dcterms:W3CDTF">2021-05-04T17:46:14Z</dcterms:created>
  <dcterms:modified xsi:type="dcterms:W3CDTF">2021-08-03T22:04:46Z</dcterms:modified>
</cp:coreProperties>
</file>