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2022\OSFEM 2022\Contabilidad Gubernamental\3er. TRIMESTRE 2022\4 LEY DE DISCIPLINA FINANCIERA-20220222T235021Z-001\"/>
    </mc:Choice>
  </mc:AlternateContent>
  <xr:revisionPtr revIDLastSave="0" documentId="13_ncr:1_{92E4E28D-C46A-41E0-9F72-DCBF3D3A2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Hoja1!$B$2:$AE$78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6" i="1"/>
  <c r="G45" i="1"/>
  <c r="J45" i="1" s="1"/>
  <c r="G43" i="1"/>
  <c r="J43" i="1" s="1"/>
  <c r="I68" i="1" l="1"/>
  <c r="H68" i="1"/>
  <c r="G10" i="1" l="1"/>
  <c r="J75" i="1" l="1"/>
  <c r="G75" i="1"/>
  <c r="G74" i="1"/>
  <c r="J74" i="1" s="1"/>
  <c r="G64" i="1"/>
  <c r="J64" i="1" s="1"/>
  <c r="G63" i="1"/>
  <c r="J63" i="1" s="1"/>
  <c r="G62" i="1"/>
  <c r="J62" i="1" s="1"/>
  <c r="G61" i="1"/>
  <c r="J61" i="1" s="1"/>
  <c r="J40" i="1"/>
  <c r="G40" i="1"/>
  <c r="G39" i="1"/>
  <c r="J39" i="1" s="1"/>
  <c r="G37" i="1"/>
  <c r="J37" i="1" s="1"/>
  <c r="J34" i="1"/>
  <c r="G34" i="1"/>
  <c r="G33" i="1"/>
  <c r="J33" i="1" s="1"/>
  <c r="G32" i="1"/>
  <c r="J32" i="1" s="1"/>
  <c r="G31" i="1"/>
  <c r="J31" i="1" s="1"/>
  <c r="G30" i="1"/>
  <c r="J30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58" i="1"/>
  <c r="J58" i="1" s="1"/>
  <c r="G57" i="1"/>
  <c r="J57" i="1" s="1"/>
  <c r="G56" i="1"/>
  <c r="J56" i="1" s="1"/>
  <c r="G54" i="1"/>
  <c r="G53" i="1"/>
  <c r="J53" i="1" s="1"/>
  <c r="G52" i="1"/>
  <c r="J52" i="1" s="1"/>
  <c r="G50" i="1"/>
  <c r="G49" i="1"/>
  <c r="J49" i="1" s="1"/>
  <c r="G48" i="1"/>
  <c r="G15" i="1"/>
  <c r="J15" i="1" s="1"/>
  <c r="G14" i="1"/>
  <c r="J14" i="1" s="1"/>
  <c r="G13" i="1"/>
  <c r="J13" i="1" s="1"/>
  <c r="G12" i="1"/>
  <c r="J12" i="1" s="1"/>
  <c r="G11" i="1"/>
  <c r="J11" i="1" s="1"/>
  <c r="J10" i="1"/>
  <c r="J50" i="1" l="1"/>
  <c r="J48" i="1"/>
  <c r="J54" i="1"/>
  <c r="G16" i="1"/>
  <c r="J16" i="1" s="1"/>
  <c r="F68" i="1" l="1"/>
  <c r="G69" i="1" l="1"/>
  <c r="G51" i="1" l="1"/>
  <c r="I76" i="1"/>
  <c r="H76" i="1"/>
  <c r="F76" i="1"/>
  <c r="E76" i="1"/>
  <c r="J69" i="1"/>
  <c r="E68" i="1"/>
  <c r="G68" i="1" s="1"/>
  <c r="J68" i="1" s="1"/>
  <c r="I60" i="1"/>
  <c r="H60" i="1"/>
  <c r="F60" i="1"/>
  <c r="E60" i="1"/>
  <c r="G59" i="1"/>
  <c r="J59" i="1" s="1"/>
  <c r="I55" i="1"/>
  <c r="H55" i="1"/>
  <c r="F55" i="1"/>
  <c r="E55" i="1"/>
  <c r="F46" i="1"/>
  <c r="E46" i="1"/>
  <c r="I38" i="1"/>
  <c r="H38" i="1"/>
  <c r="F38" i="1"/>
  <c r="E38" i="1"/>
  <c r="I36" i="1"/>
  <c r="H36" i="1"/>
  <c r="G36" i="1"/>
  <c r="F36" i="1"/>
  <c r="E36" i="1"/>
  <c r="G35" i="1"/>
  <c r="J35" i="1" s="1"/>
  <c r="I29" i="1"/>
  <c r="H29" i="1"/>
  <c r="F29" i="1"/>
  <c r="E29" i="1"/>
  <c r="G29" i="1" s="1"/>
  <c r="J29" i="1" s="1"/>
  <c r="I17" i="1"/>
  <c r="H17" i="1"/>
  <c r="F17" i="1"/>
  <c r="E17" i="1"/>
  <c r="J36" i="1" l="1"/>
  <c r="I42" i="1"/>
  <c r="J51" i="1"/>
  <c r="F42" i="1"/>
  <c r="G38" i="1"/>
  <c r="J38" i="1" s="1"/>
  <c r="G60" i="1"/>
  <c r="J60" i="1" s="1"/>
  <c r="E42" i="1"/>
  <c r="G17" i="1"/>
  <c r="J17" i="1" s="1"/>
  <c r="F66" i="1"/>
  <c r="G55" i="1"/>
  <c r="J55" i="1" s="1"/>
  <c r="H46" i="1"/>
  <c r="G76" i="1"/>
  <c r="J76" i="1" s="1"/>
  <c r="G46" i="1"/>
  <c r="I66" i="1"/>
  <c r="E66" i="1"/>
  <c r="H66" i="1" l="1"/>
  <c r="H71" i="1" s="1"/>
  <c r="F71" i="1"/>
  <c r="G42" i="1"/>
  <c r="J42" i="1" s="1"/>
  <c r="G66" i="1"/>
  <c r="I71" i="1"/>
  <c r="J46" i="1"/>
  <c r="E71" i="1"/>
  <c r="J66" i="1" l="1"/>
  <c r="G71" i="1"/>
  <c r="J71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<sst xmlns="http://schemas.openxmlformats.org/spreadsheetml/2006/main" count="75" uniqueCount="75">
  <si>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</si>
  <si>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 xml:space="preserve">Concepto
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</si>
  <si>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</si>
  <si>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</si>
  <si>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</si>
  <si>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</si>
  <si>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</si>
  <si>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</si>
  <si>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</si>
  <si>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</si>
  <si>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</si>
  <si>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</si>
  <si>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</si>
  <si>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</si>
  <si>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</si>
  <si>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</si>
  <si>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</si>
  <si>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
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</si>
  <si>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</si>
  <si>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</si>
  <si>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</si>
  <si>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</si>
  <si>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</si>
  <si>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</si>
  <si>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</si>
  <si>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</si>
  <si>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</si>
  <si>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</si>
  <si>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</si>
  <si>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</si>
  <si>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</si>
  <si>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</si>
  <si>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</si>
  <si>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</si>
  <si>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</si>
  <si>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</si>
  <si>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</si>
  <si>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</si>
  <si>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</si>
  <si>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</si>
  <si>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</si>
  <si>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
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</si>
  <si>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</si>
  <si>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</si>
  <si>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</si>
  <si>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</si>
  <si>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</si>
  <si>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</si>
  <si>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</si>
  <si>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</si>
  <si>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</si>
  <si>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</si>
  <si>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</si>
  <si>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</si>
  <si>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</si>
  <si>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</si>
  <si>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</si>
  <si>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</si>
  <si>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</si>
  <si>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</si>
  <si>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</si>
  <si>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</si>
  <si>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</si>
  <si>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</si>
  <si>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</si>
  <si>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</si>
  <si>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</si>
  <si>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</si>
  <si>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</si>
  <si>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</si>
  <si>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</si>
  <si>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5 Estado Analítico de Ingresos Detallado </t>
  </si>
  <si>
    <t>(Miles de Pesos)</t>
  </si>
  <si>
    <t>Universidad Estatal del Valle de Toluca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</si>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</sst>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7"/>
      <color theme="1"/>
      <name val="HelveticaNeueLT Std Lt"/>
      <family val="2"/>
    </font>
    <font>
      <sz val="8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9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" fillId="0" borderId="0" xfId="0" applyFont="1" applyFill="1"/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justify" vertical="center"/>
    </xf>
    <xf numFmtId="0" fontId="2" fillId="0" borderId="0" xfId="0" applyFont="1" applyFill="1" applyAlignment="1">
      <alignment wrapText="1"/>
    </xf>
    <xf numFmtId="0" fontId="7" fillId="0" borderId="5" xfId="0" applyFont="1" applyFill="1" applyBorder="1" applyAlignment="1">
      <alignment horizontal="left" vertical="center"/>
    </xf>
    <xf numFmtId="43" fontId="5" fillId="0" borderId="9" xfId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 wrapText="1"/>
    </xf>
    <xf numFmtId="43" fontId="6" fillId="0" borderId="10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right" vertical="center"/>
    </xf>
    <xf numFmtId="43" fontId="6" fillId="0" borderId="11" xfId="1" applyFont="1" applyFill="1" applyBorder="1" applyAlignment="1">
      <alignment horizontal="right" vertical="center"/>
    </xf>
    <xf numFmtId="43" fontId="6" fillId="0" borderId="11" xfId="1" applyFont="1" applyFill="1" applyBorder="1" applyAlignment="1" applyProtection="1">
      <alignment horizontal="right" vertical="center"/>
      <protection locked="0"/>
    </xf>
    <xf numFmtId="43" fontId="2" fillId="0" borderId="11" xfId="1" applyFont="1" applyFill="1" applyBorder="1" applyAlignment="1" applyProtection="1">
      <alignment horizontal="right" vertical="center"/>
      <protection locked="0"/>
    </xf>
    <xf numFmtId="43" fontId="2" fillId="0" borderId="11" xfId="1" applyFont="1" applyFill="1" applyBorder="1" applyAlignment="1">
      <alignment horizontal="right" vertical="center"/>
    </xf>
    <xf numFmtId="43" fontId="4" fillId="0" borderId="11" xfId="1" applyFont="1" applyFill="1" applyBorder="1" applyAlignment="1" applyProtection="1">
      <alignment horizontal="right" vertical="center"/>
      <protection locked="0"/>
    </xf>
    <xf numFmtId="43" fontId="4" fillId="0" borderId="11" xfId="1" applyFont="1" applyFill="1" applyBorder="1" applyAlignment="1">
      <alignment horizontal="right" vertical="center"/>
    </xf>
    <xf numFmtId="43" fontId="3" fillId="0" borderId="11" xfId="1" applyFont="1" applyFill="1" applyBorder="1" applyAlignment="1">
      <alignment horizontal="right" vertical="center"/>
    </xf>
    <xf numFmtId="43" fontId="3" fillId="0" borderId="11" xfId="1" applyFont="1" applyFill="1" applyBorder="1" applyAlignment="1" applyProtection="1">
      <alignment horizontal="right" vertical="center"/>
      <protection locked="0"/>
    </xf>
    <xf numFmtId="43" fontId="3" fillId="0" borderId="11" xfId="1" applyFont="1" applyFill="1" applyBorder="1" applyAlignment="1" applyProtection="1">
      <alignment horizontal="right" vertical="center"/>
    </xf>
    <xf numFmtId="43" fontId="4" fillId="0" borderId="11" xfId="1" applyFont="1" applyFill="1" applyBorder="1" applyAlignment="1" applyProtection="1">
      <alignment horizontal="right" vertical="center"/>
    </xf>
    <xf numFmtId="43" fontId="4" fillId="0" borderId="12" xfId="1" applyFont="1" applyFill="1" applyBorder="1" applyAlignment="1">
      <alignment horizontal="right" vertical="center"/>
    </xf>
    <xf numFmtId="43" fontId="4" fillId="0" borderId="12" xfId="1" applyFont="1" applyFill="1" applyBorder="1" applyAlignment="1" applyProtection="1">
      <alignment horizontal="right" vertical="center"/>
    </xf>
    <xf numFmtId="0" fontId="2" fillId="0" borderId="0" xfId="0" applyFont="1"/>
    <xf numFmtId="43" fontId="4" fillId="0" borderId="0" xfId="0" applyNumberFormat="1" applyFont="1"/>
    <xf numFmtId="0" fontId="4" fillId="0" borderId="0" xfId="0" applyFont="1"/>
    <xf numFmtId="43" fontId="4" fillId="0" borderId="0" xfId="1" applyFont="1"/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8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/>
    </xf>
    <xf numFmtId="0" fontId="9" fillId="0" borderId="6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77</xdr:row>
      <xdr:rowOff>228599</xdr:rowOff>
    </xdr:from>
    <xdr:to>
      <xdr:col>11</xdr:col>
      <xdr:colOff>0</xdr:colOff>
      <xdr:row>78</xdr:row>
      <xdr:rowOff>0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A15E619C-0256-44D9-95A8-5D59C1CFEA15}"/>
            </a:ext>
          </a:extLst>
        </xdr:cNvPr>
        <xdr:cNvGrpSpPr>
          <a:grpSpLocks noChangeAspect="1"/>
        </xdr:cNvGrpSpPr>
      </xdr:nvGrpSpPr>
      <xdr:grpSpPr bwMode="auto">
        <a:xfrm>
          <a:off x="95250" y="16916399"/>
          <a:ext cx="15363825" cy="2800351"/>
          <a:chOff x="467" y="1710"/>
          <a:chExt cx="7312" cy="1021"/>
        </a:xfrm>
      </xdr:grpSpPr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A83B4214-BCCD-BF2D-BD70-E073B72C90D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67" y="1710"/>
            <a:ext cx="6746" cy="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9871665B-C85B-6C94-71EE-A997585A3CBA}"/>
              </a:ext>
            </a:extLst>
          </xdr:cNvPr>
          <xdr:cNvSpPr>
            <a:spLocks noChangeArrowheads="1"/>
          </xdr:cNvSpPr>
        </xdr:nvSpPr>
        <xdr:spPr bwMode="auto">
          <a:xfrm>
            <a:off x="467" y="1710"/>
            <a:ext cx="7227" cy="102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id="{F21AB414-DA64-66BB-6C0C-80E7DDE63004}"/>
              </a:ext>
            </a:extLst>
          </xdr:cNvPr>
          <xdr:cNvSpPr>
            <a:spLocks noChangeArrowheads="1"/>
          </xdr:cNvSpPr>
        </xdr:nvSpPr>
        <xdr:spPr bwMode="auto">
          <a:xfrm>
            <a:off x="1249" y="1722"/>
            <a:ext cx="44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 ELABORÓ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id="{7BA74A0D-D2A6-046F-D98A-2B3E95A82606}"/>
              </a:ext>
            </a:extLst>
          </xdr:cNvPr>
          <xdr:cNvSpPr>
            <a:spLocks noChangeArrowheads="1"/>
          </xdr:cNvSpPr>
        </xdr:nvSpPr>
        <xdr:spPr bwMode="auto">
          <a:xfrm>
            <a:off x="3705" y="1722"/>
            <a:ext cx="33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REVISÓ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ctangle 8">
            <a:extLst>
              <a:ext uri="{FF2B5EF4-FFF2-40B4-BE49-F238E27FC236}">
                <a16:creationId xmlns:a16="http://schemas.microsoft.com/office/drawing/2014/main" id="{7D3AC675-585E-6845-C6D4-B0266AB0CADC}"/>
              </a:ext>
            </a:extLst>
          </xdr:cNvPr>
          <xdr:cNvSpPr>
            <a:spLocks noChangeArrowheads="1"/>
          </xdr:cNvSpPr>
        </xdr:nvSpPr>
        <xdr:spPr bwMode="auto">
          <a:xfrm>
            <a:off x="6058" y="1722"/>
            <a:ext cx="463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AUTORIZÓ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id="{9C26FBCC-28FB-9C30-0036-74212AA7F364}"/>
              </a:ext>
            </a:extLst>
          </xdr:cNvPr>
          <xdr:cNvSpPr>
            <a:spLocks noChangeArrowheads="1"/>
          </xdr:cNvSpPr>
        </xdr:nvSpPr>
        <xdr:spPr bwMode="auto">
          <a:xfrm>
            <a:off x="5570" y="2248"/>
            <a:ext cx="2209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ENCARGADO DE LA OFICINA DE RECTORÍA</a:t>
            </a:r>
            <a:r>
              <a:rPr kumimoji="0" lang="es-MX" altLang="es-MX" sz="8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                               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0" name="Rectangle 10">
            <a:extLst>
              <a:ext uri="{FF2B5EF4-FFF2-40B4-BE49-F238E27FC236}">
                <a16:creationId xmlns:a16="http://schemas.microsoft.com/office/drawing/2014/main" id="{A4A12FD3-E773-0E0A-06AD-671B62457343}"/>
              </a:ext>
            </a:extLst>
          </xdr:cNvPr>
          <xdr:cNvSpPr>
            <a:spLocks noChangeArrowheads="1"/>
          </xdr:cNvSpPr>
        </xdr:nvSpPr>
        <xdr:spPr bwMode="auto">
          <a:xfrm>
            <a:off x="5366" y="2332"/>
            <a:ext cx="2046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Designado mediante oficio 210C3101A000000/426/2022 de</a:t>
            </a:r>
            <a:r>
              <a:rPr kumimoji="0" lang="es-MX" altLang="es-MX" sz="8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 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Rectangle 11">
            <a:extLst>
              <a:ext uri="{FF2B5EF4-FFF2-40B4-BE49-F238E27FC236}">
                <a16:creationId xmlns:a16="http://schemas.microsoft.com/office/drawing/2014/main" id="{CBBA4AEC-761E-9560-153B-815BE3379643}"/>
              </a:ext>
            </a:extLst>
          </xdr:cNvPr>
          <xdr:cNvSpPr>
            <a:spLocks noChangeArrowheads="1"/>
          </xdr:cNvSpPr>
        </xdr:nvSpPr>
        <xdr:spPr bwMode="auto">
          <a:xfrm>
            <a:off x="5859" y="2417"/>
            <a:ext cx="915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fecha 06 de junio de 2022.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93A143BF-05D0-505C-7F72-CF2EA0207455}"/>
              </a:ext>
            </a:extLst>
          </xdr:cNvPr>
          <xdr:cNvSpPr>
            <a:spLocks noChangeArrowheads="1"/>
          </xdr:cNvSpPr>
        </xdr:nvSpPr>
        <xdr:spPr bwMode="auto">
          <a:xfrm>
            <a:off x="780" y="2151"/>
            <a:ext cx="1462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LCDA. MARICRUZ ESTRADA PIÑA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3" name="Rectangle 13">
            <a:extLst>
              <a:ext uri="{FF2B5EF4-FFF2-40B4-BE49-F238E27FC236}">
                <a16:creationId xmlns:a16="http://schemas.microsoft.com/office/drawing/2014/main" id="{B7E34DEE-B4DE-579F-EF30-3D4B5B5C5746}"/>
              </a:ext>
            </a:extLst>
          </xdr:cNvPr>
          <xdr:cNvSpPr>
            <a:spLocks noChangeArrowheads="1"/>
          </xdr:cNvSpPr>
        </xdr:nvSpPr>
        <xdr:spPr bwMode="auto">
          <a:xfrm>
            <a:off x="616" y="2256"/>
            <a:ext cx="2064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ENCARGADA DEL DEPARTAMENTO DE RECURSOS MATERIALES Y 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4" name="Rectangle 14">
            <a:extLst>
              <a:ext uri="{FF2B5EF4-FFF2-40B4-BE49-F238E27FC236}">
                <a16:creationId xmlns:a16="http://schemas.microsoft.com/office/drawing/2014/main" id="{338F4DB0-E043-D97C-65AE-64BB6A7C9F03}"/>
              </a:ext>
            </a:extLst>
          </xdr:cNvPr>
          <xdr:cNvSpPr>
            <a:spLocks noChangeArrowheads="1"/>
          </xdr:cNvSpPr>
        </xdr:nvSpPr>
        <xdr:spPr bwMode="auto">
          <a:xfrm>
            <a:off x="1213" y="2332"/>
            <a:ext cx="518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FINANCIEROS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5" name="Rectangle 15">
            <a:extLst>
              <a:ext uri="{FF2B5EF4-FFF2-40B4-BE49-F238E27FC236}">
                <a16:creationId xmlns:a16="http://schemas.microsoft.com/office/drawing/2014/main" id="{F89599C8-611F-073E-3B1A-BC98147725EA}"/>
              </a:ext>
            </a:extLst>
          </xdr:cNvPr>
          <xdr:cNvSpPr>
            <a:spLocks noChangeArrowheads="1"/>
          </xdr:cNvSpPr>
        </xdr:nvSpPr>
        <xdr:spPr bwMode="auto">
          <a:xfrm>
            <a:off x="3157" y="2151"/>
            <a:ext cx="1559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MTRO. JOSÉ MIGUEL GONZÁLEZ ACEVEDO 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6" name="Rectangle 16">
            <a:extLst>
              <a:ext uri="{FF2B5EF4-FFF2-40B4-BE49-F238E27FC236}">
                <a16:creationId xmlns:a16="http://schemas.microsoft.com/office/drawing/2014/main" id="{99FADA7C-0C0D-E8FC-A6B5-BDA51F83F9C8}"/>
              </a:ext>
            </a:extLst>
          </xdr:cNvPr>
          <xdr:cNvSpPr>
            <a:spLocks noChangeArrowheads="1"/>
          </xdr:cNvSpPr>
        </xdr:nvSpPr>
        <xdr:spPr bwMode="auto">
          <a:xfrm>
            <a:off x="3410" y="2248"/>
            <a:ext cx="881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DIRECTOR ADMINISTRATIVO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7" name="Rectangle 17">
            <a:extLst>
              <a:ext uri="{FF2B5EF4-FFF2-40B4-BE49-F238E27FC236}">
                <a16:creationId xmlns:a16="http://schemas.microsoft.com/office/drawing/2014/main" id="{EE144428-6F90-57F7-70E6-DAA90051917C}"/>
              </a:ext>
            </a:extLst>
          </xdr:cNvPr>
          <xdr:cNvSpPr>
            <a:spLocks noChangeArrowheads="1"/>
          </xdr:cNvSpPr>
        </xdr:nvSpPr>
        <xdr:spPr bwMode="auto">
          <a:xfrm>
            <a:off x="5793" y="2151"/>
            <a:ext cx="1047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M.R.S. OMAR RUIZ CASTILLO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8" name="Line 18">
            <a:extLst>
              <a:ext uri="{FF2B5EF4-FFF2-40B4-BE49-F238E27FC236}">
                <a16:creationId xmlns:a16="http://schemas.microsoft.com/office/drawing/2014/main" id="{E70B4DE6-18D6-E332-B8F3-625D31009B0D}"/>
              </a:ext>
            </a:extLst>
          </xdr:cNvPr>
          <xdr:cNvSpPr>
            <a:spLocks noChangeShapeType="1"/>
          </xdr:cNvSpPr>
        </xdr:nvSpPr>
        <xdr:spPr bwMode="auto">
          <a:xfrm>
            <a:off x="467" y="2097"/>
            <a:ext cx="19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Rectangle 19">
            <a:extLst>
              <a:ext uri="{FF2B5EF4-FFF2-40B4-BE49-F238E27FC236}">
                <a16:creationId xmlns:a16="http://schemas.microsoft.com/office/drawing/2014/main" id="{A488470F-F557-2854-A628-B3692AA33010}"/>
              </a:ext>
            </a:extLst>
          </xdr:cNvPr>
          <xdr:cNvSpPr>
            <a:spLocks noChangeArrowheads="1"/>
          </xdr:cNvSpPr>
        </xdr:nvSpPr>
        <xdr:spPr bwMode="auto">
          <a:xfrm>
            <a:off x="467" y="2097"/>
            <a:ext cx="1932" cy="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Line 20">
            <a:extLst>
              <a:ext uri="{FF2B5EF4-FFF2-40B4-BE49-F238E27FC236}">
                <a16:creationId xmlns:a16="http://schemas.microsoft.com/office/drawing/2014/main" id="{9C560238-64EE-91A2-E30D-CB6DE00CD179}"/>
              </a:ext>
            </a:extLst>
          </xdr:cNvPr>
          <xdr:cNvSpPr>
            <a:spLocks noChangeShapeType="1"/>
          </xdr:cNvSpPr>
        </xdr:nvSpPr>
        <xdr:spPr bwMode="auto">
          <a:xfrm>
            <a:off x="2874" y="2097"/>
            <a:ext cx="19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Rectangle 21">
            <a:extLst>
              <a:ext uri="{FF2B5EF4-FFF2-40B4-BE49-F238E27FC236}">
                <a16:creationId xmlns:a16="http://schemas.microsoft.com/office/drawing/2014/main" id="{EEEEDD47-0CB7-C025-3ED9-ABA09E568AF9}"/>
              </a:ext>
            </a:extLst>
          </xdr:cNvPr>
          <xdr:cNvSpPr>
            <a:spLocks noChangeArrowheads="1"/>
          </xdr:cNvSpPr>
        </xdr:nvSpPr>
        <xdr:spPr bwMode="auto">
          <a:xfrm>
            <a:off x="2874" y="2097"/>
            <a:ext cx="1932" cy="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Line 22">
            <a:extLst>
              <a:ext uri="{FF2B5EF4-FFF2-40B4-BE49-F238E27FC236}">
                <a16:creationId xmlns:a16="http://schemas.microsoft.com/office/drawing/2014/main" id="{C110F82D-300C-5426-E49E-156ECE27B360}"/>
              </a:ext>
            </a:extLst>
          </xdr:cNvPr>
          <xdr:cNvSpPr>
            <a:spLocks noChangeShapeType="1"/>
          </xdr:cNvSpPr>
        </xdr:nvSpPr>
        <xdr:spPr bwMode="auto">
          <a:xfrm>
            <a:off x="5281" y="2097"/>
            <a:ext cx="19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Rectangle 23">
            <a:extLst>
              <a:ext uri="{FF2B5EF4-FFF2-40B4-BE49-F238E27FC236}">
                <a16:creationId xmlns:a16="http://schemas.microsoft.com/office/drawing/2014/main" id="{DF2C8A85-E668-EDD8-4445-FA8BD8BA585F}"/>
              </a:ext>
            </a:extLst>
          </xdr:cNvPr>
          <xdr:cNvSpPr>
            <a:spLocks noChangeArrowheads="1"/>
          </xdr:cNvSpPr>
        </xdr:nvSpPr>
        <xdr:spPr bwMode="auto">
          <a:xfrm>
            <a:off x="5281" y="2097"/>
            <a:ext cx="1932" cy="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8576"/>
  <sheetViews>
    <sheetView showGridLines="0" tabSelected="1" zoomScaleNormal="100" workbookViewId="0">
      <selection activeCell="F57" sqref="F57"/>
    </sheetView>
  </sheetViews>
  <sheetFormatPr baseColWidth="10" defaultColWidth="0" defaultRowHeight="14.25" zeroHeight="1" x14ac:dyDescent="0.2"/>
  <cols>
    <col min="1" max="2" width="2.7109375" style="1" customWidth="1"/>
    <col min="3" max="3" width="2.7109375" style="18" customWidth="1"/>
    <col min="4" max="4" width="83.7109375" style="18" customWidth="1"/>
    <col min="5" max="5" width="25.5703125" style="1" customWidth="1"/>
    <col min="6" max="6" width="20.28515625" style="1" customWidth="1"/>
    <col min="7" max="7" width="23" style="1" customWidth="1"/>
    <col min="8" max="8" width="22.7109375" style="1" customWidth="1"/>
    <col min="9" max="9" width="22.140625" style="1" customWidth="1"/>
    <col min="10" max="10" width="23.5703125" style="1" customWidth="1"/>
    <col min="11" max="11" width="2.7109375" style="1" customWidth="1"/>
    <col min="12" max="13" width="0" style="1" hidden="1" customWidth="1"/>
    <col min="14" max="16384" width="11.42578125" style="1" hidden="1"/>
  </cols>
  <sheetData>
    <row r="1" spans="2:10" x14ac:dyDescent="0.2">
      <c r="B1" s="57" t="s">
        <v>71</v>
      </c>
      <c r="C1" s="57"/>
      <c r="D1" s="57"/>
      <c r="E1" s="57"/>
      <c r="F1" s="57"/>
      <c r="G1" s="57"/>
      <c r="H1" s="57"/>
      <c r="I1" s="57"/>
      <c r="J1" s="57"/>
    </row>
    <row r="2" spans="2:10" s="2" customFormat="1" ht="16.5" customHeight="1" x14ac:dyDescent="0.25">
      <c r="B2" s="58" t="s">
        <v>73</v>
      </c>
      <c r="C2" s="59"/>
      <c r="D2" s="59"/>
      <c r="E2" s="59"/>
      <c r="F2" s="59"/>
      <c r="G2" s="59"/>
      <c r="H2" s="59"/>
      <c r="I2" s="59"/>
      <c r="J2" s="60"/>
    </row>
    <row r="3" spans="2:10" s="2" customFormat="1" ht="16.5" customHeight="1" x14ac:dyDescent="0.25">
      <c r="B3" s="61" t="s">
        <v>0</v>
      </c>
      <c r="C3" s="62"/>
      <c r="D3" s="62"/>
      <c r="E3" s="62"/>
      <c r="F3" s="62"/>
      <c r="G3" s="62"/>
      <c r="H3" s="62"/>
      <c r="I3" s="62"/>
      <c r="J3" s="63"/>
    </row>
    <row r="4" spans="2:10" s="2" customFormat="1" ht="16.5" customHeight="1" x14ac:dyDescent="0.25">
      <c r="B4" s="61" t="s">
        <v>74</v>
      </c>
      <c r="C4" s="62"/>
      <c r="D4" s="62"/>
      <c r="E4" s="62"/>
      <c r="F4" s="62"/>
      <c r="G4" s="62"/>
      <c r="H4" s="62"/>
      <c r="I4" s="62"/>
      <c r="J4" s="63"/>
    </row>
    <row r="5" spans="2:10" s="2" customFormat="1" ht="16.5" customHeight="1" x14ac:dyDescent="0.25">
      <c r="B5" s="64" t="s">
        <v>72</v>
      </c>
      <c r="C5" s="65"/>
      <c r="D5" s="65"/>
      <c r="E5" s="65"/>
      <c r="F5" s="65"/>
      <c r="G5" s="65"/>
      <c r="H5" s="65"/>
      <c r="I5" s="65"/>
      <c r="J5" s="66"/>
    </row>
    <row r="6" spans="2:10" s="3" customFormat="1" ht="17.25" customHeight="1" x14ac:dyDescent="0.2">
      <c r="B6" s="67" t="s">
        <v>1</v>
      </c>
      <c r="C6" s="68"/>
      <c r="D6" s="69"/>
      <c r="E6" s="73" t="s">
        <v>2</v>
      </c>
      <c r="F6" s="73"/>
      <c r="G6" s="73"/>
      <c r="H6" s="73"/>
      <c r="I6" s="73"/>
      <c r="J6" s="73" t="s">
        <v>3</v>
      </c>
    </row>
    <row r="7" spans="2:10" s="3" customFormat="1" ht="25.5" x14ac:dyDescent="0.2">
      <c r="B7" s="70"/>
      <c r="C7" s="71"/>
      <c r="D7" s="72"/>
      <c r="E7" s="20" t="s">
        <v>4</v>
      </c>
      <c r="F7" s="21" t="s">
        <v>5</v>
      </c>
      <c r="G7" s="20" t="s">
        <v>6</v>
      </c>
      <c r="H7" s="20" t="s">
        <v>7</v>
      </c>
      <c r="I7" s="20" t="s">
        <v>8</v>
      </c>
      <c r="J7" s="73"/>
    </row>
    <row r="8" spans="2:10" s="3" customFormat="1" ht="8.1" customHeight="1" x14ac:dyDescent="0.2">
      <c r="B8" s="74"/>
      <c r="C8" s="75"/>
      <c r="D8" s="76"/>
      <c r="E8" s="22"/>
      <c r="F8" s="22"/>
      <c r="G8" s="22"/>
      <c r="H8" s="22"/>
      <c r="I8" s="22"/>
      <c r="J8" s="22"/>
    </row>
    <row r="9" spans="2:10" x14ac:dyDescent="0.2">
      <c r="B9" s="54" t="s">
        <v>9</v>
      </c>
      <c r="C9" s="44"/>
      <c r="D9" s="45"/>
      <c r="E9" s="23"/>
      <c r="F9" s="23"/>
      <c r="G9" s="24"/>
      <c r="H9" s="25"/>
      <c r="I9" s="25"/>
      <c r="J9" s="24"/>
    </row>
    <row r="10" spans="2:10" x14ac:dyDescent="0.2">
      <c r="B10" s="4"/>
      <c r="C10" s="52" t="s">
        <v>10</v>
      </c>
      <c r="D10" s="53"/>
      <c r="E10" s="26"/>
      <c r="F10" s="26"/>
      <c r="G10" s="27">
        <f>E10+F10</f>
        <v>0</v>
      </c>
      <c r="H10" s="26"/>
      <c r="I10" s="26"/>
      <c r="J10" s="27">
        <f t="shared" ref="J10:J15" si="0">G10-H10</f>
        <v>0</v>
      </c>
    </row>
    <row r="11" spans="2:10" x14ac:dyDescent="0.2">
      <c r="B11" s="4"/>
      <c r="C11" s="52" t="s">
        <v>11</v>
      </c>
      <c r="D11" s="53"/>
      <c r="E11" s="26"/>
      <c r="F11" s="26"/>
      <c r="G11" s="27">
        <f t="shared" ref="G11:G15" si="1">E11+F11</f>
        <v>0</v>
      </c>
      <c r="H11" s="26"/>
      <c r="I11" s="26"/>
      <c r="J11" s="27">
        <f t="shared" si="0"/>
        <v>0</v>
      </c>
    </row>
    <row r="12" spans="2:10" x14ac:dyDescent="0.2">
      <c r="B12" s="4"/>
      <c r="C12" s="52" t="s">
        <v>12</v>
      </c>
      <c r="D12" s="53"/>
      <c r="E12" s="26"/>
      <c r="F12" s="26"/>
      <c r="G12" s="27">
        <f t="shared" si="1"/>
        <v>0</v>
      </c>
      <c r="H12" s="26"/>
      <c r="I12" s="26"/>
      <c r="J12" s="27">
        <f t="shared" si="0"/>
        <v>0</v>
      </c>
    </row>
    <row r="13" spans="2:10" x14ac:dyDescent="0.2">
      <c r="B13" s="4"/>
      <c r="C13" s="52" t="s">
        <v>13</v>
      </c>
      <c r="D13" s="53"/>
      <c r="E13" s="26"/>
      <c r="F13" s="26"/>
      <c r="G13" s="27">
        <f t="shared" si="1"/>
        <v>0</v>
      </c>
      <c r="H13" s="26"/>
      <c r="I13" s="26"/>
      <c r="J13" s="27">
        <f t="shared" si="0"/>
        <v>0</v>
      </c>
    </row>
    <row r="14" spans="2:10" ht="18" x14ac:dyDescent="0.2">
      <c r="B14" s="4"/>
      <c r="C14" s="52" t="s">
        <v>14</v>
      </c>
      <c r="D14" s="53"/>
      <c r="E14" s="28"/>
      <c r="F14" s="28"/>
      <c r="G14" s="29">
        <f t="shared" si="1"/>
        <v>0</v>
      </c>
      <c r="H14" s="28">
        <v>130368.36</v>
      </c>
      <c r="I14" s="28">
        <v>130368.36</v>
      </c>
      <c r="J14" s="29">
        <f t="shared" si="0"/>
        <v>-130368.36</v>
      </c>
    </row>
    <row r="15" spans="2:10" ht="18" x14ac:dyDescent="0.2">
      <c r="B15" s="4"/>
      <c r="C15" s="52" t="s">
        <v>15</v>
      </c>
      <c r="D15" s="53"/>
      <c r="E15" s="28"/>
      <c r="F15" s="28"/>
      <c r="G15" s="29">
        <f t="shared" si="1"/>
        <v>0</v>
      </c>
      <c r="H15" s="28">
        <v>247217.16</v>
      </c>
      <c r="I15" s="28">
        <v>247217.16</v>
      </c>
      <c r="J15" s="29">
        <f t="shared" si="0"/>
        <v>-247217.16</v>
      </c>
    </row>
    <row r="16" spans="2:10" ht="18" x14ac:dyDescent="0.2">
      <c r="B16" s="4"/>
      <c r="C16" s="52" t="s">
        <v>16</v>
      </c>
      <c r="D16" s="53"/>
      <c r="E16" s="28">
        <v>7184526</v>
      </c>
      <c r="F16" s="28"/>
      <c r="G16" s="29">
        <f t="shared" ref="G16" si="2">E16+F16</f>
        <v>7184526</v>
      </c>
      <c r="H16" s="28">
        <v>10365162.43</v>
      </c>
      <c r="I16" s="28">
        <v>10365162.43</v>
      </c>
      <c r="J16" s="29">
        <f t="shared" ref="J16" si="3">G16-H16</f>
        <v>-3180636.4299999997</v>
      </c>
    </row>
    <row r="17" spans="2:10" s="6" customFormat="1" ht="26.25" customHeight="1" x14ac:dyDescent="0.2">
      <c r="B17" s="5"/>
      <c r="C17" s="55" t="s">
        <v>17</v>
      </c>
      <c r="D17" s="45"/>
      <c r="E17" s="30">
        <f>E18+E19+E20+E21+E22+E23+E24+E25+E26+E27+E28</f>
        <v>0</v>
      </c>
      <c r="F17" s="30">
        <f>F18+F19+F20+F21+F22+F23+F24+F25+F26+F27+F28</f>
        <v>0</v>
      </c>
      <c r="G17" s="30">
        <f>E17+F17</f>
        <v>0</v>
      </c>
      <c r="H17" s="30">
        <f>H18+H19+H20+H21+H22+H23+H24+H25+H26+H27+H28</f>
        <v>0</v>
      </c>
      <c r="I17" s="30">
        <f>I18+I19+I20+I21+I22+I23+I24+I25+I26+I27+I28</f>
        <v>0</v>
      </c>
      <c r="J17" s="30">
        <f t="shared" ref="J17:J71" si="4">G17-H17</f>
        <v>0</v>
      </c>
    </row>
    <row r="18" spans="2:10" ht="18" x14ac:dyDescent="0.2">
      <c r="B18" s="7"/>
      <c r="C18" s="8"/>
      <c r="D18" s="9" t="s">
        <v>18</v>
      </c>
      <c r="E18" s="28"/>
      <c r="F18" s="28"/>
      <c r="G18" s="29">
        <f t="shared" ref="G18:G28" si="5">E18+F18</f>
        <v>0</v>
      </c>
      <c r="H18" s="28"/>
      <c r="I18" s="28"/>
      <c r="J18" s="29">
        <f t="shared" si="4"/>
        <v>0</v>
      </c>
    </row>
    <row r="19" spans="2:10" ht="18" x14ac:dyDescent="0.2">
      <c r="B19" s="7"/>
      <c r="C19" s="8"/>
      <c r="D19" s="9" t="s">
        <v>19</v>
      </c>
      <c r="E19" s="28"/>
      <c r="F19" s="28"/>
      <c r="G19" s="29">
        <f t="shared" si="5"/>
        <v>0</v>
      </c>
      <c r="H19" s="28"/>
      <c r="I19" s="28"/>
      <c r="J19" s="29">
        <f t="shared" si="4"/>
        <v>0</v>
      </c>
    </row>
    <row r="20" spans="2:10" ht="18" x14ac:dyDescent="0.2">
      <c r="B20" s="7"/>
      <c r="C20" s="8"/>
      <c r="D20" s="9" t="s">
        <v>20</v>
      </c>
      <c r="E20" s="28"/>
      <c r="F20" s="28"/>
      <c r="G20" s="29">
        <f t="shared" si="5"/>
        <v>0</v>
      </c>
      <c r="H20" s="28"/>
      <c r="I20" s="28"/>
      <c r="J20" s="29">
        <f t="shared" si="4"/>
        <v>0</v>
      </c>
    </row>
    <row r="21" spans="2:10" ht="18" x14ac:dyDescent="0.2">
      <c r="B21" s="7"/>
      <c r="C21" s="8"/>
      <c r="D21" s="9" t="s">
        <v>21</v>
      </c>
      <c r="E21" s="28"/>
      <c r="F21" s="28"/>
      <c r="G21" s="29">
        <f t="shared" si="5"/>
        <v>0</v>
      </c>
      <c r="H21" s="28"/>
      <c r="I21" s="28"/>
      <c r="J21" s="29">
        <f t="shared" si="4"/>
        <v>0</v>
      </c>
    </row>
    <row r="22" spans="2:10" ht="18" x14ac:dyDescent="0.2">
      <c r="B22" s="7"/>
      <c r="C22" s="8"/>
      <c r="D22" s="9" t="s">
        <v>22</v>
      </c>
      <c r="E22" s="28"/>
      <c r="F22" s="28"/>
      <c r="G22" s="29">
        <f t="shared" si="5"/>
        <v>0</v>
      </c>
      <c r="H22" s="28"/>
      <c r="I22" s="28"/>
      <c r="J22" s="29">
        <f t="shared" si="4"/>
        <v>0</v>
      </c>
    </row>
    <row r="23" spans="2:10" ht="18" x14ac:dyDescent="0.2">
      <c r="B23" s="7"/>
      <c r="C23" s="8"/>
      <c r="D23" s="9" t="s">
        <v>23</v>
      </c>
      <c r="E23" s="28"/>
      <c r="F23" s="28"/>
      <c r="G23" s="29">
        <f t="shared" si="5"/>
        <v>0</v>
      </c>
      <c r="H23" s="28"/>
      <c r="I23" s="28"/>
      <c r="J23" s="29">
        <f t="shared" si="4"/>
        <v>0</v>
      </c>
    </row>
    <row r="24" spans="2:10" ht="18" x14ac:dyDescent="0.2">
      <c r="B24" s="7"/>
      <c r="C24" s="8"/>
      <c r="D24" s="9" t="s">
        <v>24</v>
      </c>
      <c r="E24" s="28"/>
      <c r="F24" s="28"/>
      <c r="G24" s="29">
        <f t="shared" si="5"/>
        <v>0</v>
      </c>
      <c r="H24" s="28"/>
      <c r="I24" s="28"/>
      <c r="J24" s="29">
        <f t="shared" si="4"/>
        <v>0</v>
      </c>
    </row>
    <row r="25" spans="2:10" ht="18" x14ac:dyDescent="0.2">
      <c r="B25" s="7"/>
      <c r="C25" s="8"/>
      <c r="D25" s="9" t="s">
        <v>25</v>
      </c>
      <c r="E25" s="28"/>
      <c r="F25" s="28"/>
      <c r="G25" s="29">
        <f t="shared" si="5"/>
        <v>0</v>
      </c>
      <c r="H25" s="28"/>
      <c r="I25" s="28"/>
      <c r="J25" s="29">
        <f t="shared" si="4"/>
        <v>0</v>
      </c>
    </row>
    <row r="26" spans="2:10" ht="18" x14ac:dyDescent="0.2">
      <c r="B26" s="7"/>
      <c r="C26" s="8"/>
      <c r="D26" s="9" t="s">
        <v>26</v>
      </c>
      <c r="E26" s="28"/>
      <c r="F26" s="28"/>
      <c r="G26" s="29">
        <f t="shared" si="5"/>
        <v>0</v>
      </c>
      <c r="H26" s="28"/>
      <c r="I26" s="28"/>
      <c r="J26" s="29">
        <f t="shared" si="4"/>
        <v>0</v>
      </c>
    </row>
    <row r="27" spans="2:10" ht="18" x14ac:dyDescent="0.2">
      <c r="B27" s="7"/>
      <c r="C27" s="8"/>
      <c r="D27" s="9" t="s">
        <v>27</v>
      </c>
      <c r="E27" s="28"/>
      <c r="F27" s="28"/>
      <c r="G27" s="29">
        <f t="shared" si="5"/>
        <v>0</v>
      </c>
      <c r="H27" s="28"/>
      <c r="I27" s="28"/>
      <c r="J27" s="29">
        <f t="shared" si="4"/>
        <v>0</v>
      </c>
    </row>
    <row r="28" spans="2:10" ht="18" x14ac:dyDescent="0.2">
      <c r="B28" s="7"/>
      <c r="C28" s="8"/>
      <c r="D28" s="9" t="s">
        <v>28</v>
      </c>
      <c r="E28" s="28"/>
      <c r="F28" s="28"/>
      <c r="G28" s="29">
        <f t="shared" si="5"/>
        <v>0</v>
      </c>
      <c r="H28" s="28"/>
      <c r="I28" s="28"/>
      <c r="J28" s="29">
        <f t="shared" si="4"/>
        <v>0</v>
      </c>
    </row>
    <row r="29" spans="2:10" ht="18" x14ac:dyDescent="0.2">
      <c r="B29" s="7"/>
      <c r="C29" s="52" t="s">
        <v>29</v>
      </c>
      <c r="D29" s="53"/>
      <c r="E29" s="30">
        <f>E30+E31+E32++E33+E34</f>
        <v>0</v>
      </c>
      <c r="F29" s="30">
        <f>F30+F31+F32++F33+F34</f>
        <v>0</v>
      </c>
      <c r="G29" s="30">
        <f>E29-F29</f>
        <v>0</v>
      </c>
      <c r="H29" s="30">
        <f>H30+H31+H32++H33+H34</f>
        <v>0</v>
      </c>
      <c r="I29" s="30">
        <f>I30+I31+I32++I33+I34</f>
        <v>0</v>
      </c>
      <c r="J29" s="30">
        <f>G29-H29</f>
        <v>0</v>
      </c>
    </row>
    <row r="30" spans="2:10" ht="18" x14ac:dyDescent="0.2">
      <c r="B30" s="7"/>
      <c r="C30" s="8"/>
      <c r="D30" s="9" t="s">
        <v>30</v>
      </c>
      <c r="E30" s="28"/>
      <c r="F30" s="28"/>
      <c r="G30" s="29">
        <f t="shared" ref="G30:G34" si="6">E30+F30</f>
        <v>0</v>
      </c>
      <c r="H30" s="28"/>
      <c r="I30" s="28"/>
      <c r="J30" s="29">
        <f t="shared" ref="J30:J34" si="7">G30-H30</f>
        <v>0</v>
      </c>
    </row>
    <row r="31" spans="2:10" ht="18" x14ac:dyDescent="0.2">
      <c r="B31" s="7"/>
      <c r="C31" s="8"/>
      <c r="D31" s="9" t="s">
        <v>31</v>
      </c>
      <c r="E31" s="28"/>
      <c r="F31" s="28"/>
      <c r="G31" s="29">
        <f t="shared" si="6"/>
        <v>0</v>
      </c>
      <c r="H31" s="28"/>
      <c r="I31" s="28"/>
      <c r="J31" s="29">
        <f t="shared" si="7"/>
        <v>0</v>
      </c>
    </row>
    <row r="32" spans="2:10" ht="18" x14ac:dyDescent="0.2">
      <c r="B32" s="7"/>
      <c r="C32" s="8"/>
      <c r="D32" s="9" t="s">
        <v>32</v>
      </c>
      <c r="E32" s="28"/>
      <c r="F32" s="28"/>
      <c r="G32" s="29">
        <f t="shared" si="6"/>
        <v>0</v>
      </c>
      <c r="H32" s="28"/>
      <c r="I32" s="28"/>
      <c r="J32" s="29">
        <f t="shared" si="7"/>
        <v>0</v>
      </c>
    </row>
    <row r="33" spans="2:10" ht="18" x14ac:dyDescent="0.2">
      <c r="B33" s="7"/>
      <c r="C33" s="8"/>
      <c r="D33" s="9" t="s">
        <v>33</v>
      </c>
      <c r="E33" s="28"/>
      <c r="F33" s="28"/>
      <c r="G33" s="29">
        <f t="shared" si="6"/>
        <v>0</v>
      </c>
      <c r="H33" s="28"/>
      <c r="I33" s="28"/>
      <c r="J33" s="29">
        <f t="shared" si="7"/>
        <v>0</v>
      </c>
    </row>
    <row r="34" spans="2:10" ht="18" x14ac:dyDescent="0.2">
      <c r="B34" s="7"/>
      <c r="C34" s="8"/>
      <c r="D34" s="9" t="s">
        <v>34</v>
      </c>
      <c r="E34" s="28"/>
      <c r="F34" s="28"/>
      <c r="G34" s="29">
        <f t="shared" si="6"/>
        <v>0</v>
      </c>
      <c r="H34" s="28"/>
      <c r="I34" s="28"/>
      <c r="J34" s="29">
        <f t="shared" si="7"/>
        <v>0</v>
      </c>
    </row>
    <row r="35" spans="2:10" s="6" customFormat="1" ht="18" x14ac:dyDescent="0.2">
      <c r="B35" s="19"/>
      <c r="C35" s="44" t="s">
        <v>35</v>
      </c>
      <c r="D35" s="45"/>
      <c r="E35" s="31">
        <v>65657644</v>
      </c>
      <c r="F35" s="31"/>
      <c r="G35" s="31">
        <f t="shared" ref="G35" si="8">E35+F35</f>
        <v>65657644</v>
      </c>
      <c r="H35" s="31">
        <v>41756060.899999999</v>
      </c>
      <c r="I35" s="31">
        <v>41756060.899999999</v>
      </c>
      <c r="J35" s="30">
        <f t="shared" si="4"/>
        <v>23901583.100000001</v>
      </c>
    </row>
    <row r="36" spans="2:10" ht="18" x14ac:dyDescent="0.2">
      <c r="B36" s="7"/>
      <c r="C36" s="52" t="s">
        <v>36</v>
      </c>
      <c r="D36" s="53"/>
      <c r="E36" s="31">
        <f>E37</f>
        <v>0</v>
      </c>
      <c r="F36" s="31">
        <f>F37</f>
        <v>0</v>
      </c>
      <c r="G36" s="31">
        <f>G37</f>
        <v>0</v>
      </c>
      <c r="H36" s="31">
        <f>H37</f>
        <v>0</v>
      </c>
      <c r="I36" s="31">
        <f>I37</f>
        <v>0</v>
      </c>
      <c r="J36" s="30">
        <f>G36-H36</f>
        <v>0</v>
      </c>
    </row>
    <row r="37" spans="2:10" ht="18" x14ac:dyDescent="0.2">
      <c r="B37" s="7"/>
      <c r="C37" s="8"/>
      <c r="D37" s="9" t="s">
        <v>37</v>
      </c>
      <c r="E37" s="28"/>
      <c r="F37" s="28"/>
      <c r="G37" s="29">
        <f t="shared" ref="G37" si="9">E37+F37</f>
        <v>0</v>
      </c>
      <c r="H37" s="28"/>
      <c r="I37" s="28"/>
      <c r="J37" s="29">
        <f t="shared" si="4"/>
        <v>0</v>
      </c>
    </row>
    <row r="38" spans="2:10" s="6" customFormat="1" ht="18" x14ac:dyDescent="0.2">
      <c r="B38" s="19"/>
      <c r="C38" s="44" t="s">
        <v>38</v>
      </c>
      <c r="D38" s="45"/>
      <c r="E38" s="30">
        <f>E39+E40</f>
        <v>0</v>
      </c>
      <c r="F38" s="30">
        <f>F39+F40</f>
        <v>0</v>
      </c>
      <c r="G38" s="30">
        <f>E38-F38</f>
        <v>0</v>
      </c>
      <c r="H38" s="30">
        <f>H39+H40</f>
        <v>0</v>
      </c>
      <c r="I38" s="30">
        <f>I39+I40</f>
        <v>0</v>
      </c>
      <c r="J38" s="30">
        <f>G38-H38</f>
        <v>0</v>
      </c>
    </row>
    <row r="39" spans="2:10" ht="18" x14ac:dyDescent="0.2">
      <c r="B39" s="7"/>
      <c r="C39" s="8"/>
      <c r="D39" s="9" t="s">
        <v>39</v>
      </c>
      <c r="E39" s="28"/>
      <c r="F39" s="28"/>
      <c r="G39" s="29">
        <f t="shared" ref="G39:G40" si="10">E39+F39</f>
        <v>0</v>
      </c>
      <c r="H39" s="28"/>
      <c r="I39" s="28"/>
      <c r="J39" s="29">
        <f t="shared" ref="J39:J40" si="11">G39-H39</f>
        <v>0</v>
      </c>
    </row>
    <row r="40" spans="2:10" ht="18" x14ac:dyDescent="0.2">
      <c r="B40" s="7"/>
      <c r="C40" s="8"/>
      <c r="D40" s="9" t="s">
        <v>40</v>
      </c>
      <c r="E40" s="28"/>
      <c r="F40" s="28"/>
      <c r="G40" s="29">
        <f t="shared" si="10"/>
        <v>0</v>
      </c>
      <c r="H40" s="28"/>
      <c r="I40" s="28"/>
      <c r="J40" s="29">
        <f t="shared" si="11"/>
        <v>0</v>
      </c>
    </row>
    <row r="41" spans="2:10" ht="18" x14ac:dyDescent="0.2">
      <c r="B41" s="10"/>
      <c r="C41" s="11"/>
      <c r="D41" s="12"/>
      <c r="E41" s="28"/>
      <c r="F41" s="28"/>
      <c r="G41" s="29"/>
      <c r="H41" s="28"/>
      <c r="I41" s="28"/>
      <c r="J41" s="29"/>
    </row>
    <row r="42" spans="2:10" s="6" customFormat="1" ht="25.5" customHeight="1" x14ac:dyDescent="0.2">
      <c r="B42" s="56" t="s">
        <v>41</v>
      </c>
      <c r="C42" s="44"/>
      <c r="D42" s="45"/>
      <c r="E42" s="30">
        <f>E10+E11+E12+E13+E14+E15+E16+E17+E29+E35+E36+E38</f>
        <v>72842170</v>
      </c>
      <c r="F42" s="30">
        <f>F10+F11+F12+F13+F14+F15+F16+F17+F29+F35+F36+F38</f>
        <v>0</v>
      </c>
      <c r="G42" s="30">
        <f>E42+F42</f>
        <v>72842170</v>
      </c>
      <c r="H42" s="30">
        <f>H10+H11+H12+H13+H15+H16+H14+H17+H29+H35+H36+H38</f>
        <v>52498808.849999994</v>
      </c>
      <c r="I42" s="30">
        <f>I10+I11+I12+I13+I15+I16+I14+I17+I29+I35+I36+I38</f>
        <v>52498808.849999994</v>
      </c>
      <c r="J42" s="30">
        <f t="shared" si="4"/>
        <v>20343361.150000006</v>
      </c>
    </row>
    <row r="43" spans="2:10" ht="18" x14ac:dyDescent="0.2">
      <c r="B43" s="54" t="s">
        <v>42</v>
      </c>
      <c r="C43" s="44"/>
      <c r="D43" s="45"/>
      <c r="E43" s="29"/>
      <c r="F43" s="29"/>
      <c r="G43" s="30">
        <f t="shared" ref="G43" si="12">E43+F43</f>
        <v>0</v>
      </c>
      <c r="H43" s="31"/>
      <c r="I43" s="31"/>
      <c r="J43" s="30">
        <f t="shared" si="4"/>
        <v>0</v>
      </c>
    </row>
    <row r="44" spans="2:10" ht="8.1" customHeight="1" x14ac:dyDescent="0.2">
      <c r="B44" s="13"/>
      <c r="C44" s="14"/>
      <c r="D44" s="15"/>
      <c r="E44" s="29"/>
      <c r="F44" s="29"/>
      <c r="G44" s="29"/>
      <c r="H44" s="29"/>
      <c r="I44" s="29"/>
      <c r="J44" s="29"/>
    </row>
    <row r="45" spans="2:10" ht="18" x14ac:dyDescent="0.2">
      <c r="B45" s="54" t="s">
        <v>43</v>
      </c>
      <c r="C45" s="44"/>
      <c r="D45" s="45"/>
      <c r="E45" s="29"/>
      <c r="F45" s="29"/>
      <c r="G45" s="30">
        <f t="shared" ref="G45" si="13">E45+F45</f>
        <v>0</v>
      </c>
      <c r="H45" s="31"/>
      <c r="I45" s="31"/>
      <c r="J45" s="30">
        <f t="shared" ref="J45" si="14">G45-H45</f>
        <v>0</v>
      </c>
    </row>
    <row r="46" spans="2:10" s="6" customFormat="1" ht="18" x14ac:dyDescent="0.2">
      <c r="B46" s="5"/>
      <c r="C46" s="44" t="s">
        <v>44</v>
      </c>
      <c r="D46" s="45"/>
      <c r="E46" s="30">
        <f>E47+E48+E49+E50+E51+E52+E53+E54</f>
        <v>11852890</v>
      </c>
      <c r="F46" s="30">
        <f>F47+F48+F49+F50+F51+F52+F53+F54</f>
        <v>0</v>
      </c>
      <c r="G46" s="30">
        <f>E46+F46</f>
        <v>11852890</v>
      </c>
      <c r="H46" s="30">
        <f>H47+H48+H49+H50+H51+H52+H53+H54</f>
        <v>8889664.9900000002</v>
      </c>
      <c r="I46" s="30">
        <f>I47+I48+I49+I50+I51+I52+I53+I54</f>
        <v>8889664.9900000002</v>
      </c>
      <c r="J46" s="30">
        <f t="shared" si="4"/>
        <v>2963225.01</v>
      </c>
    </row>
    <row r="47" spans="2:10" ht="18" x14ac:dyDescent="0.2">
      <c r="B47" s="4"/>
      <c r="C47" s="16"/>
      <c r="D47" s="9" t="s">
        <v>45</v>
      </c>
      <c r="E47" s="28"/>
      <c r="F47" s="28"/>
      <c r="G47" s="29"/>
      <c r="H47" s="28"/>
      <c r="I47" s="28"/>
      <c r="J47" s="29"/>
    </row>
    <row r="48" spans="2:10" ht="18" x14ac:dyDescent="0.2">
      <c r="B48" s="4"/>
      <c r="C48" s="16"/>
      <c r="D48" s="9" t="s">
        <v>46</v>
      </c>
      <c r="E48" s="28"/>
      <c r="F48" s="28"/>
      <c r="G48" s="29">
        <f t="shared" ref="G48:G50" si="15">E48+F48</f>
        <v>0</v>
      </c>
      <c r="H48" s="29"/>
      <c r="I48" s="29"/>
      <c r="J48" s="29">
        <f t="shared" ref="J48:J50" si="16">G48-H48</f>
        <v>0</v>
      </c>
    </row>
    <row r="49" spans="2:10" ht="18" x14ac:dyDescent="0.2">
      <c r="B49" s="4"/>
      <c r="C49" s="16"/>
      <c r="D49" s="9" t="s">
        <v>47</v>
      </c>
      <c r="E49" s="28"/>
      <c r="F49" s="28"/>
      <c r="G49" s="29">
        <f t="shared" si="15"/>
        <v>0</v>
      </c>
      <c r="H49" s="29"/>
      <c r="I49" s="29"/>
      <c r="J49" s="29">
        <f>G49-H49</f>
        <v>0</v>
      </c>
    </row>
    <row r="50" spans="2:10" ht="24" x14ac:dyDescent="0.2">
      <c r="B50" s="4"/>
      <c r="C50" s="16"/>
      <c r="D50" s="9" t="s">
        <v>48</v>
      </c>
      <c r="E50" s="28"/>
      <c r="F50" s="28"/>
      <c r="G50" s="29">
        <f t="shared" si="15"/>
        <v>0</v>
      </c>
      <c r="H50" s="29"/>
      <c r="I50" s="29"/>
      <c r="J50" s="29">
        <f t="shared" si="16"/>
        <v>0</v>
      </c>
    </row>
    <row r="51" spans="2:10" ht="18" x14ac:dyDescent="0.2">
      <c r="B51" s="4"/>
      <c r="C51" s="16"/>
      <c r="D51" s="9" t="s">
        <v>49</v>
      </c>
      <c r="E51" s="28">
        <v>11852890</v>
      </c>
      <c r="F51" s="28"/>
      <c r="G51" s="29">
        <f t="shared" ref="G51" si="17">E51+F51</f>
        <v>11852890</v>
      </c>
      <c r="H51" s="29">
        <v>8889664.9900000002</v>
      </c>
      <c r="I51" s="29">
        <v>8889664.9900000002</v>
      </c>
      <c r="J51" s="29">
        <f t="shared" si="4"/>
        <v>2963225.01</v>
      </c>
    </row>
    <row r="52" spans="2:10" ht="18" x14ac:dyDescent="0.2">
      <c r="B52" s="4"/>
      <c r="C52" s="16"/>
      <c r="D52" s="9" t="s">
        <v>50</v>
      </c>
      <c r="E52" s="28"/>
      <c r="F52" s="28"/>
      <c r="G52" s="29">
        <f t="shared" ref="G52:G54" si="18">E52+F52</f>
        <v>0</v>
      </c>
      <c r="H52" s="29"/>
      <c r="I52" s="29"/>
      <c r="J52" s="29">
        <f t="shared" ref="J52:J54" si="19">G52-H52</f>
        <v>0</v>
      </c>
    </row>
    <row r="53" spans="2:10" ht="18" x14ac:dyDescent="0.2">
      <c r="B53" s="4"/>
      <c r="C53" s="16"/>
      <c r="D53" s="9" t="s">
        <v>51</v>
      </c>
      <c r="E53" s="28"/>
      <c r="F53" s="28"/>
      <c r="G53" s="29">
        <f t="shared" si="18"/>
        <v>0</v>
      </c>
      <c r="H53" s="29"/>
      <c r="I53" s="29"/>
      <c r="J53" s="29">
        <f t="shared" si="19"/>
        <v>0</v>
      </c>
    </row>
    <row r="54" spans="2:10" ht="18" x14ac:dyDescent="0.2">
      <c r="B54" s="4"/>
      <c r="C54" s="16"/>
      <c r="D54" s="9" t="s">
        <v>52</v>
      </c>
      <c r="E54" s="28"/>
      <c r="F54" s="28"/>
      <c r="G54" s="29">
        <f t="shared" si="18"/>
        <v>0</v>
      </c>
      <c r="H54" s="29"/>
      <c r="I54" s="29"/>
      <c r="J54" s="29">
        <f t="shared" si="19"/>
        <v>0</v>
      </c>
    </row>
    <row r="55" spans="2:10" s="6" customFormat="1" ht="18" x14ac:dyDescent="0.2">
      <c r="B55" s="5"/>
      <c r="C55" s="44" t="s">
        <v>53</v>
      </c>
      <c r="D55" s="45"/>
      <c r="E55" s="30">
        <f>E56+E57+E58+E59</f>
        <v>0</v>
      </c>
      <c r="F55" s="30">
        <f>F56+F57+F58+F59</f>
        <v>0</v>
      </c>
      <c r="G55" s="30">
        <f t="shared" ref="G55:G64" si="20">E55+F55</f>
        <v>0</v>
      </c>
      <c r="H55" s="30">
        <f>H56+H57+H58+H59</f>
        <v>0</v>
      </c>
      <c r="I55" s="30">
        <f>I56+I57+I58+I59</f>
        <v>0</v>
      </c>
      <c r="J55" s="30">
        <f t="shared" si="4"/>
        <v>0</v>
      </c>
    </row>
    <row r="56" spans="2:10" ht="18" x14ac:dyDescent="0.2">
      <c r="B56" s="4"/>
      <c r="C56" s="16"/>
      <c r="D56" s="9" t="s">
        <v>54</v>
      </c>
      <c r="E56" s="28"/>
      <c r="F56" s="28"/>
      <c r="G56" s="29">
        <f t="shared" ref="G56:G58" si="21">E56+F56</f>
        <v>0</v>
      </c>
      <c r="H56" s="28"/>
      <c r="I56" s="28"/>
      <c r="J56" s="29">
        <f t="shared" ref="J56:J58" si="22">G56-H56</f>
        <v>0</v>
      </c>
    </row>
    <row r="57" spans="2:10" ht="18" x14ac:dyDescent="0.2">
      <c r="B57" s="4"/>
      <c r="C57" s="16"/>
      <c r="D57" s="9" t="s">
        <v>55</v>
      </c>
      <c r="E57" s="28"/>
      <c r="F57" s="28"/>
      <c r="G57" s="29">
        <f t="shared" si="21"/>
        <v>0</v>
      </c>
      <c r="H57" s="28"/>
      <c r="I57" s="28"/>
      <c r="J57" s="29">
        <f t="shared" si="22"/>
        <v>0</v>
      </c>
    </row>
    <row r="58" spans="2:10" ht="18" x14ac:dyDescent="0.2">
      <c r="B58" s="4"/>
      <c r="C58" s="16"/>
      <c r="D58" s="9" t="s">
        <v>56</v>
      </c>
      <c r="E58" s="28"/>
      <c r="F58" s="28"/>
      <c r="G58" s="29">
        <f t="shared" si="21"/>
        <v>0</v>
      </c>
      <c r="H58" s="28"/>
      <c r="I58" s="28"/>
      <c r="J58" s="29">
        <f t="shared" si="22"/>
        <v>0</v>
      </c>
    </row>
    <row r="59" spans="2:10" ht="18" x14ac:dyDescent="0.2">
      <c r="B59" s="4"/>
      <c r="C59" s="16"/>
      <c r="D59" s="9" t="s">
        <v>57</v>
      </c>
      <c r="E59" s="28"/>
      <c r="F59" s="28"/>
      <c r="G59" s="29">
        <f t="shared" si="20"/>
        <v>0</v>
      </c>
      <c r="H59" s="28"/>
      <c r="I59" s="28"/>
      <c r="J59" s="29">
        <f t="shared" si="4"/>
        <v>0</v>
      </c>
    </row>
    <row r="60" spans="2:10" s="6" customFormat="1" ht="18" x14ac:dyDescent="0.2">
      <c r="B60" s="5"/>
      <c r="C60" s="44" t="s">
        <v>58</v>
      </c>
      <c r="D60" s="45"/>
      <c r="E60" s="30">
        <f>E61+E62</f>
        <v>0</v>
      </c>
      <c r="F60" s="30">
        <f>F61+F62</f>
        <v>0</v>
      </c>
      <c r="G60" s="30">
        <f t="shared" si="20"/>
        <v>0</v>
      </c>
      <c r="H60" s="32">
        <f>H61+H62</f>
        <v>0</v>
      </c>
      <c r="I60" s="32">
        <f>I61+I62</f>
        <v>0</v>
      </c>
      <c r="J60" s="30">
        <f t="shared" si="4"/>
        <v>0</v>
      </c>
    </row>
    <row r="61" spans="2:10" ht="18" x14ac:dyDescent="0.2">
      <c r="B61" s="4"/>
      <c r="C61" s="8"/>
      <c r="D61" s="9" t="s">
        <v>59</v>
      </c>
      <c r="E61" s="28"/>
      <c r="F61" s="28"/>
      <c r="G61" s="29">
        <f t="shared" si="20"/>
        <v>0</v>
      </c>
      <c r="H61" s="28"/>
      <c r="I61" s="28"/>
      <c r="J61" s="29">
        <f t="shared" ref="J61:J64" si="23">G61-H61</f>
        <v>0</v>
      </c>
    </row>
    <row r="62" spans="2:10" ht="18" x14ac:dyDescent="0.2">
      <c r="B62" s="4"/>
      <c r="C62" s="8"/>
      <c r="D62" s="9" t="s">
        <v>60</v>
      </c>
      <c r="E62" s="28"/>
      <c r="F62" s="28"/>
      <c r="G62" s="29">
        <f t="shared" si="20"/>
        <v>0</v>
      </c>
      <c r="H62" s="28"/>
      <c r="I62" s="28"/>
      <c r="J62" s="29">
        <f t="shared" si="23"/>
        <v>0</v>
      </c>
    </row>
    <row r="63" spans="2:10" ht="18" x14ac:dyDescent="0.2">
      <c r="B63" s="4"/>
      <c r="C63" s="52" t="s">
        <v>61</v>
      </c>
      <c r="D63" s="53"/>
      <c r="E63" s="31"/>
      <c r="F63" s="31"/>
      <c r="G63" s="30">
        <f t="shared" si="20"/>
        <v>0</v>
      </c>
      <c r="H63" s="31"/>
      <c r="I63" s="31"/>
      <c r="J63" s="30">
        <f t="shared" si="23"/>
        <v>0</v>
      </c>
    </row>
    <row r="64" spans="2:10" ht="18" x14ac:dyDescent="0.2">
      <c r="B64" s="4"/>
      <c r="C64" s="52" t="s">
        <v>62</v>
      </c>
      <c r="D64" s="53"/>
      <c r="E64" s="31"/>
      <c r="F64" s="31"/>
      <c r="G64" s="30">
        <f t="shared" si="20"/>
        <v>0</v>
      </c>
      <c r="H64" s="31"/>
      <c r="I64" s="31"/>
      <c r="J64" s="30">
        <f t="shared" si="23"/>
        <v>0</v>
      </c>
    </row>
    <row r="65" spans="2:11" ht="8.1" customHeight="1" x14ac:dyDescent="0.2">
      <c r="B65" s="10"/>
      <c r="C65" s="50"/>
      <c r="D65" s="51"/>
      <c r="E65" s="29"/>
      <c r="F65" s="29"/>
      <c r="G65" s="29"/>
      <c r="H65" s="33"/>
      <c r="I65" s="33"/>
      <c r="J65" s="29"/>
    </row>
    <row r="66" spans="2:11" s="6" customFormat="1" ht="18" x14ac:dyDescent="0.2">
      <c r="B66" s="54" t="s">
        <v>63</v>
      </c>
      <c r="C66" s="44"/>
      <c r="D66" s="45"/>
      <c r="E66" s="30">
        <f>E46+E55+E60+E63+E64</f>
        <v>11852890</v>
      </c>
      <c r="F66" s="30">
        <f>F46+F55+F60+F63+F64</f>
        <v>0</v>
      </c>
      <c r="G66" s="30">
        <f>E66+F66</f>
        <v>11852890</v>
      </c>
      <c r="H66" s="32">
        <f>H46+H55+H60+H63+H64</f>
        <v>8889664.9900000002</v>
      </c>
      <c r="I66" s="32">
        <f>I46+I55+I60+I63+I64</f>
        <v>8889664.9900000002</v>
      </c>
      <c r="J66" s="30">
        <f t="shared" si="4"/>
        <v>2963225.01</v>
      </c>
    </row>
    <row r="67" spans="2:11" ht="8.1" customHeight="1" x14ac:dyDescent="0.2">
      <c r="B67" s="10"/>
      <c r="C67" s="50"/>
      <c r="D67" s="51"/>
      <c r="E67" s="29"/>
      <c r="F67" s="29"/>
      <c r="G67" s="29"/>
      <c r="H67" s="28"/>
      <c r="I67" s="28"/>
      <c r="J67" s="29"/>
    </row>
    <row r="68" spans="2:11" ht="18" x14ac:dyDescent="0.2">
      <c r="B68" s="54" t="s">
        <v>64</v>
      </c>
      <c r="C68" s="44"/>
      <c r="D68" s="45"/>
      <c r="E68" s="30">
        <f>E69</f>
        <v>0</v>
      </c>
      <c r="F68" s="30">
        <f>F69</f>
        <v>0</v>
      </c>
      <c r="G68" s="30">
        <f>E68+F68</f>
        <v>0</v>
      </c>
      <c r="H68" s="30">
        <f>H69</f>
        <v>0</v>
      </c>
      <c r="I68" s="30">
        <f>I69</f>
        <v>0</v>
      </c>
      <c r="J68" s="30">
        <f>G68-H68</f>
        <v>0</v>
      </c>
    </row>
    <row r="69" spans="2:11" ht="18" x14ac:dyDescent="0.2">
      <c r="B69" s="4"/>
      <c r="C69" s="52" t="s">
        <v>65</v>
      </c>
      <c r="D69" s="53"/>
      <c r="E69" s="28"/>
      <c r="F69" s="28"/>
      <c r="G69" s="29">
        <f>E69+F69</f>
        <v>0</v>
      </c>
      <c r="H69" s="29"/>
      <c r="I69" s="29"/>
      <c r="J69" s="29">
        <f t="shared" si="4"/>
        <v>0</v>
      </c>
    </row>
    <row r="70" spans="2:11" ht="8.1" customHeight="1" x14ac:dyDescent="0.2">
      <c r="B70" s="10"/>
      <c r="C70" s="50"/>
      <c r="D70" s="51"/>
      <c r="E70" s="33"/>
      <c r="F70" s="33"/>
      <c r="G70" s="33"/>
      <c r="H70" s="33"/>
      <c r="I70" s="33"/>
      <c r="J70" s="29"/>
    </row>
    <row r="71" spans="2:11" s="6" customFormat="1" ht="18" x14ac:dyDescent="0.2">
      <c r="B71" s="54" t="s">
        <v>66</v>
      </c>
      <c r="C71" s="44"/>
      <c r="D71" s="45"/>
      <c r="E71" s="30">
        <f>E42+E66+E68</f>
        <v>84695060</v>
      </c>
      <c r="F71" s="30">
        <f>F42+F66+F68</f>
        <v>0</v>
      </c>
      <c r="G71" s="30">
        <f>E71+F71</f>
        <v>84695060</v>
      </c>
      <c r="H71" s="32">
        <f>H42+H66+H68</f>
        <v>61388473.839999996</v>
      </c>
      <c r="I71" s="32">
        <f>I42+I66+I68</f>
        <v>61388473.839999996</v>
      </c>
      <c r="J71" s="30">
        <f t="shared" si="4"/>
        <v>23306586.160000004</v>
      </c>
    </row>
    <row r="72" spans="2:11" ht="8.1" customHeight="1" x14ac:dyDescent="0.2">
      <c r="B72" s="10"/>
      <c r="C72" s="50"/>
      <c r="D72" s="51"/>
      <c r="E72" s="29"/>
      <c r="F72" s="29"/>
      <c r="G72" s="29"/>
      <c r="H72" s="33"/>
      <c r="I72" s="33"/>
      <c r="J72" s="29"/>
    </row>
    <row r="73" spans="2:11" ht="18" x14ac:dyDescent="0.2">
      <c r="B73" s="4"/>
      <c r="C73" s="44" t="s">
        <v>67</v>
      </c>
      <c r="D73" s="45"/>
      <c r="E73" s="33"/>
      <c r="F73" s="33"/>
      <c r="G73" s="29"/>
      <c r="H73" s="28"/>
      <c r="I73" s="28"/>
      <c r="J73" s="29"/>
    </row>
    <row r="74" spans="2:11" ht="18.75" customHeight="1" x14ac:dyDescent="0.2">
      <c r="B74" s="4"/>
      <c r="C74" s="46" t="s">
        <v>68</v>
      </c>
      <c r="D74" s="47"/>
      <c r="E74" s="28"/>
      <c r="F74" s="28"/>
      <c r="G74" s="29">
        <f t="shared" ref="G74:G75" si="24">E74+F74</f>
        <v>0</v>
      </c>
      <c r="H74" s="28"/>
      <c r="I74" s="28"/>
      <c r="J74" s="29">
        <f t="shared" ref="J74:J75" si="25">G74-H74</f>
        <v>0</v>
      </c>
    </row>
    <row r="75" spans="2:11" ht="18.75" customHeight="1" x14ac:dyDescent="0.2">
      <c r="B75" s="4"/>
      <c r="C75" s="46" t="s">
        <v>69</v>
      </c>
      <c r="D75" s="47"/>
      <c r="E75" s="28"/>
      <c r="F75" s="28"/>
      <c r="G75" s="29">
        <f t="shared" si="24"/>
        <v>0</v>
      </c>
      <c r="H75" s="28"/>
      <c r="I75" s="28"/>
      <c r="J75" s="29">
        <f t="shared" si="25"/>
        <v>0</v>
      </c>
    </row>
    <row r="76" spans="2:11" s="6" customFormat="1" ht="18" x14ac:dyDescent="0.2">
      <c r="B76" s="5"/>
      <c r="C76" s="44" t="s">
        <v>70</v>
      </c>
      <c r="D76" s="45"/>
      <c r="E76" s="30">
        <f>E74+E75</f>
        <v>0</v>
      </c>
      <c r="F76" s="30">
        <f>F74+F75</f>
        <v>0</v>
      </c>
      <c r="G76" s="30">
        <f>E76+F76</f>
        <v>0</v>
      </c>
      <c r="H76" s="30">
        <f>H74+H75</f>
        <v>0</v>
      </c>
      <c r="I76" s="30">
        <f>I74+I75</f>
        <v>0</v>
      </c>
      <c r="J76" s="30">
        <f>G76-H76</f>
        <v>0</v>
      </c>
    </row>
    <row r="77" spans="2:11" ht="8.1" customHeight="1" x14ac:dyDescent="0.2">
      <c r="B77" s="17"/>
      <c r="C77" s="48"/>
      <c r="D77" s="49"/>
      <c r="E77" s="34"/>
      <c r="F77" s="34"/>
      <c r="G77" s="34"/>
      <c r="H77" s="35"/>
      <c r="I77" s="35"/>
      <c r="J77" s="34"/>
    </row>
    <row r="78" spans="2:11" s="36" customFormat="1" ht="238.5" customHeight="1" x14ac:dyDescent="0.25">
      <c r="E78" s="37"/>
      <c r="F78" s="37"/>
      <c r="G78" s="38"/>
      <c r="H78" s="39"/>
      <c r="I78" s="39"/>
      <c r="J78" s="39"/>
      <c r="K78" s="38"/>
    </row>
    <row r="79" spans="2:11" s="36" customFormat="1" ht="47.25" customHeight="1" x14ac:dyDescent="0.25">
      <c r="E79" s="38"/>
      <c r="F79" s="38"/>
      <c r="G79" s="38"/>
      <c r="H79" s="39"/>
      <c r="I79" s="39"/>
      <c r="J79" s="39"/>
      <c r="K79" s="38"/>
    </row>
    <row r="80" spans="2:11" s="36" customFormat="1" ht="47.25" customHeight="1" x14ac:dyDescent="0.25">
      <c r="E80" s="38"/>
      <c r="F80" s="38"/>
      <c r="G80" s="38"/>
      <c r="H80" s="39"/>
      <c r="I80" s="39"/>
      <c r="J80" s="39"/>
      <c r="K80" s="38"/>
    </row>
    <row r="81" spans="1:11" s="36" customFormat="1" ht="47.25" customHeight="1" x14ac:dyDescent="0.25">
      <c r="E81" s="38"/>
      <c r="F81" s="38"/>
      <c r="G81" s="38"/>
      <c r="H81" s="39"/>
      <c r="I81" s="39"/>
      <c r="J81" s="39"/>
      <c r="K81" s="38"/>
    </row>
    <row r="82" spans="1:11" s="36" customFormat="1" ht="47.25" customHeight="1" x14ac:dyDescent="0.25">
      <c r="E82" s="38"/>
      <c r="F82" s="38"/>
      <c r="G82" s="38"/>
      <c r="H82" s="39"/>
      <c r="I82" s="39"/>
      <c r="J82" s="39"/>
      <c r="K82" s="38"/>
    </row>
    <row r="83" spans="1:11" s="36" customFormat="1" ht="47.25" customHeight="1" x14ac:dyDescent="0.25">
      <c r="E83" s="38"/>
      <c r="F83" s="38"/>
      <c r="G83" s="38"/>
      <c r="H83" s="39"/>
      <c r="I83" s="39"/>
      <c r="J83" s="39"/>
      <c r="K83" s="38"/>
    </row>
    <row r="84" spans="1:11" s="36" customFormat="1" ht="47.25" customHeight="1" x14ac:dyDescent="0.25">
      <c r="E84" s="38"/>
      <c r="F84" s="38"/>
      <c r="G84" s="38"/>
      <c r="H84" s="39"/>
      <c r="I84" s="39"/>
      <c r="J84" s="39"/>
      <c r="K84" s="38"/>
    </row>
    <row r="85" spans="1:11" s="36" customFormat="1" ht="47.25" customHeight="1" x14ac:dyDescent="0.25">
      <c r="E85" s="38"/>
      <c r="F85" s="38"/>
      <c r="G85" s="38"/>
      <c r="H85" s="39"/>
      <c r="I85" s="39"/>
      <c r="J85" s="39"/>
      <c r="K85" s="38"/>
    </row>
    <row r="86" spans="1:11" s="36" customFormat="1" ht="47.25" customHeight="1" x14ac:dyDescent="0.25">
      <c r="E86" s="38"/>
      <c r="F86" s="38"/>
      <c r="G86" s="38"/>
      <c r="H86" s="39"/>
      <c r="I86" s="39"/>
      <c r="J86" s="39"/>
      <c r="K86" s="38"/>
    </row>
    <row r="87" spans="1:11" s="41" customFormat="1" ht="47.25" customHeight="1" x14ac:dyDescent="0.25">
      <c r="A87" s="40"/>
      <c r="B87" s="40"/>
      <c r="E87" s="42"/>
      <c r="F87" s="42"/>
      <c r="H87" s="43"/>
      <c r="I87" s="43"/>
      <c r="J87" s="42"/>
      <c r="K87" s="42"/>
    </row>
    <row r="1048575" ht="53.25" customHeight="1" x14ac:dyDescent="0.2"/>
    <row r="1048576" ht="7.5" customHeight="1" x14ac:dyDescent="0.2"/>
  </sheetData>
  <mergeCells count="43">
    <mergeCell ref="C13:D13"/>
    <mergeCell ref="B1:J1"/>
    <mergeCell ref="B2:J2"/>
    <mergeCell ref="B3:J3"/>
    <mergeCell ref="B4:J4"/>
    <mergeCell ref="B5:J5"/>
    <mergeCell ref="B6:D7"/>
    <mergeCell ref="E6:I6"/>
    <mergeCell ref="J6:J7"/>
    <mergeCell ref="B8:D8"/>
    <mergeCell ref="B9:D9"/>
    <mergeCell ref="C10:D10"/>
    <mergeCell ref="C11:D11"/>
    <mergeCell ref="C12:D12"/>
    <mergeCell ref="C46:D46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B43:D43"/>
    <mergeCell ref="B45:D45"/>
    <mergeCell ref="C72:D72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C70:D70"/>
    <mergeCell ref="B71:D71"/>
    <mergeCell ref="C73:D73"/>
    <mergeCell ref="C74:D74"/>
    <mergeCell ref="C75:D75"/>
    <mergeCell ref="C76:D76"/>
    <mergeCell ref="C77:D77"/>
  </mergeCells>
  <pageMargins left="0.70866141732283472" right="0.70866141732283472" top="0.74803149606299213" bottom="0.74803149606299213" header="0.31496062992125984" footer="0.31496062992125984"/>
  <pageSetup scale="39" fitToHeight="0" orientation="portrait" r:id="rId1"/>
  <ignoredErrors>
    <ignoredError sqref="G38 G55 G59:G60 G76:G77 G65:G68 G46 G42 G70:G72 G17" formula="1"/>
    <ignoredError sqref="E36:F36 H36:I36" unlockedFormula="1"/>
    <ignoredError sqref="G35:G3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Usuario_UNEVT</cp:lastModifiedBy>
  <cp:lastPrinted>2022-10-19T23:10:50Z</cp:lastPrinted>
  <dcterms:created xsi:type="dcterms:W3CDTF">2017-04-28T18:51:35Z</dcterms:created>
  <dcterms:modified xsi:type="dcterms:W3CDTF">2022-10-19T23:19:32Z</dcterms:modified>
</cp:coreProperties>
</file>